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firstSheet="1" activeTab="1"/>
  </bookViews>
  <sheets>
    <sheet name="InfoVisor" sheetId="1" state="hidden" r:id="rId1"/>
    <sheet name="Лист1" sheetId="2" r:id="rId2"/>
    <sheet name="IVCodes" sheetId="3" state="hidden" r:id="rId3"/>
    <sheet name="data" sheetId="4" state="hidden" r:id="rId4"/>
  </sheets>
  <definedNames>
    <definedName name="_xlnm.Print_Titles" localSheetId="1">'Лист1'!$A:$A</definedName>
  </definedNames>
  <calcPr fullCalcOnLoad="1" refMode="R1C1"/>
</workbook>
</file>

<file path=xl/sharedStrings.xml><?xml version="1.0" encoding="utf-8"?>
<sst xmlns="http://schemas.openxmlformats.org/spreadsheetml/2006/main" count="675" uniqueCount="509">
  <si>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</si>
  <si>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</si>
  <si>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</si>
  <si>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</si>
  <si>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</si>
  <si>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Верхошижемский</t>
  </si>
  <si>
    <t>Вятскополянский</t>
  </si>
  <si>
    <t>Даровской</t>
  </si>
  <si>
    <t>Зуевский</t>
  </si>
  <si>
    <t>Кикнурский</t>
  </si>
  <si>
    <t>Кильмезский</t>
  </si>
  <si>
    <t>Кирово-Чепецкий</t>
  </si>
  <si>
    <t>Котельничский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</si>
  <si>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</si>
  <si>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</si>
  <si>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</si>
  <si>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</si>
  <si>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</si>
  <si>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</si>
  <si>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</si>
  <si>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</si>
  <si>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</si>
  <si>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Опаринский</t>
  </si>
  <si>
    <t>Оричевский</t>
  </si>
  <si>
    <t>Орловский</t>
  </si>
  <si>
    <t>Пижанский</t>
  </si>
  <si>
    <t>Подосиновский</t>
  </si>
  <si>
    <t>Санчурский</t>
  </si>
  <si>
    <t>Свечинский</t>
  </si>
  <si>
    <t>Слободской</t>
  </si>
  <si>
    <t>Советский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</si>
  <si>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</si>
  <si>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</si>
  <si>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</si>
  <si>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</si>
  <si>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</si>
  <si>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</si>
  <si>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</si>
  <si>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Яранский</t>
  </si>
  <si>
    <t>Киров</t>
  </si>
  <si>
    <t>Итог по север.зоне:</t>
  </si>
  <si>
    <t>Итог по центр.зоне:</t>
  </si>
  <si>
    <t>Итог по южн.зоне:</t>
  </si>
  <si>
    <t>Итого</t>
  </si>
  <si>
    <t>Сведения по форме предоставляются по сельскохозяйственным организациям.</t>
  </si>
  <si>
    <t>Наименование районов</t>
  </si>
  <si>
    <t>озимых зерновых культур</t>
  </si>
  <si>
    <t>многолетних трав</t>
  </si>
  <si>
    <t>лугов и пастбищ</t>
  </si>
  <si>
    <t>подкормлено, га</t>
  </si>
  <si>
    <t>проведено боронование зяби</t>
  </si>
  <si>
    <t>проведено боронование озимых зерновых культур</t>
  </si>
  <si>
    <t>укосная площадь мн.трав посева прошлых лет</t>
  </si>
  <si>
    <t>проведено боронование многолетних трав</t>
  </si>
  <si>
    <t>прикатывание, га</t>
  </si>
  <si>
    <t>до посева</t>
  </si>
  <si>
    <t>после посева</t>
  </si>
  <si>
    <t>план подъёма пара, га</t>
  </si>
  <si>
    <t>всего обработано</t>
  </si>
  <si>
    <t>способ обработки почвы</t>
  </si>
  <si>
    <t>вспахано</t>
  </si>
  <si>
    <t>плоскорезная</t>
  </si>
  <si>
    <t>поверхностная</t>
  </si>
  <si>
    <t>чистые пары, га</t>
  </si>
  <si>
    <t>подкормка зерновых, га</t>
  </si>
  <si>
    <t>некорневая</t>
  </si>
  <si>
    <t>прикорневая</t>
  </si>
  <si>
    <t>инсектицидами</t>
  </si>
  <si>
    <t>всего</t>
  </si>
  <si>
    <t>в том числе льна</t>
  </si>
  <si>
    <t>гербицидами</t>
  </si>
  <si>
    <t>фунгицидами</t>
  </si>
  <si>
    <t>обработка посевов, га</t>
  </si>
  <si>
    <t>междурядная обработка картофеля, га</t>
  </si>
  <si>
    <t>1 раз</t>
  </si>
  <si>
    <t>2 раза</t>
  </si>
  <si>
    <t>подкошено пастбищ, га</t>
  </si>
  <si>
    <t>основная обработка почвы весной, га</t>
  </si>
  <si>
    <t>вспахано (плугом)</t>
  </si>
  <si>
    <t>подготовлено почвы под посев озимых, включая чистые пары, га</t>
  </si>
  <si>
    <t>Database Name</t>
  </si>
  <si>
    <t>rias_sh</t>
  </si>
  <si>
    <t>Способ учета</t>
  </si>
  <si>
    <t>X1</t>
  </si>
  <si>
    <t>Y1</t>
  </si>
  <si>
    <t>На отчетную дату</t>
  </si>
  <si>
    <t>Муниципальное образование</t>
  </si>
  <si>
    <t>10 марта</t>
  </si>
  <si>
    <t>Общая площадь земель под чистыми парами, га</t>
  </si>
  <si>
    <t>Model Id</t>
  </si>
  <si>
    <t>Источник (Источник информации)</t>
  </si>
  <si>
    <t>Площадь вспаханных земель под чистыми парами, га</t>
  </si>
  <si>
    <t>Attribute Count</t>
  </si>
  <si>
    <t>Год</t>
  </si>
  <si>
    <t>Площадь земель под чистыми парами, где проведена плоскорезная обработка почвы, га</t>
  </si>
  <si>
    <t>X Attribute Count</t>
  </si>
  <si>
    <t>Период</t>
  </si>
  <si>
    <t>Площадь земель под чистыми парами, где проведена поверхностная обработка почвы, га</t>
  </si>
  <si>
    <t>Y Attribute Count</t>
  </si>
  <si>
    <t>Показатель (Наблюдаемые показатели)</t>
  </si>
  <si>
    <t>Вспахано почвы под посев озимых осенью текущего года, включая чистые пары, тыс га</t>
  </si>
  <si>
    <t>X Instance Count</t>
  </si>
  <si>
    <t>Территория (Территории для мониторинга)</t>
  </si>
  <si>
    <t>Площадь земель, где проведена обработка посевов инсектицидами, га</t>
  </si>
  <si>
    <t>Y Instance Count</t>
  </si>
  <si>
    <t>Площадь земель, где проведена обработка посевов льна инсектицидами, га</t>
  </si>
  <si>
    <t>Datablock Left</t>
  </si>
  <si>
    <t>Площадь земель, где проведена обработка посевов гербицидами, га</t>
  </si>
  <si>
    <t>Datablock Top</t>
  </si>
  <si>
    <t>Площадь земель, где проведена обработка посевов льна гербицидами, га</t>
  </si>
  <si>
    <t>Площадь земель, где проведена обработка посевов фунгицидами, га</t>
  </si>
  <si>
    <t>Площадь земель, где проведено прикатывание до посева, га</t>
  </si>
  <si>
    <t>Площадь земель, где проведено прикатывание после посева, га</t>
  </si>
  <si>
    <t>Площадь земель, где проведена подкормка озимых, га</t>
  </si>
  <si>
    <t>Площадь земель, где проведена подкормка многолетних трав, га</t>
  </si>
  <si>
    <t>Площадь земель, где проведена подкормка лугов и пастбищ, га</t>
  </si>
  <si>
    <t>Площадь земель, где проведена некорневая подкормка зерновых, га</t>
  </si>
  <si>
    <t>Площадь земель, где проведена прикорневая подкормка зерновых, га</t>
  </si>
  <si>
    <t>Площадь земель, где проведено боронование зяби, га</t>
  </si>
  <si>
    <t>Площадь земель, где проведена весновспашка, га</t>
  </si>
  <si>
    <t>Площадь земель, где проведена весновспашка (плугом), га</t>
  </si>
  <si>
    <t>Площадь земель, где проведена весновспашка плоскорезная, га</t>
  </si>
  <si>
    <t>Площадь земель, где проведена весновспашка поверхностная, га</t>
  </si>
  <si>
    <t>Площадь земель, где проведено боронование озимых, га</t>
  </si>
  <si>
    <t>Площадь земель, где проведено боронование многолетних трав, га</t>
  </si>
  <si>
    <t>Площадь земель, где проведено боронование лугов и пастбищ, га</t>
  </si>
  <si>
    <t>Площадь земель, где подкошено пастбищ, га</t>
  </si>
  <si>
    <t>Площадь земель, где проведена междурядная обработка картофеля 1 раз, га</t>
  </si>
  <si>
    <t>Площадь земель, где проведена междурядная обработка картофеля 2 раза, га</t>
  </si>
  <si>
    <t>1 августа</t>
  </si>
  <si>
    <t>1 апреля</t>
  </si>
  <si>
    <t>1 декабря</t>
  </si>
  <si>
    <t>1 июля</t>
  </si>
  <si>
    <t>1 июня</t>
  </si>
  <si>
    <t>1 марта</t>
  </si>
  <si>
    <t>1 мая</t>
  </si>
  <si>
    <t>1 ноября</t>
  </si>
  <si>
    <t>1 октября</t>
  </si>
  <si>
    <t>1 сентября</t>
  </si>
  <si>
    <t>1 февраля</t>
  </si>
  <si>
    <t>1 января</t>
  </si>
  <si>
    <t>10 августа</t>
  </si>
  <si>
    <t>10 апреля</t>
  </si>
  <si>
    <t>10 декабря</t>
  </si>
  <si>
    <t>10 июля</t>
  </si>
  <si>
    <t>10 июня</t>
  </si>
  <si>
    <t>10 мая</t>
  </si>
  <si>
    <t>10 ноября</t>
  </si>
  <si>
    <t>10 октября</t>
  </si>
  <si>
    <t>10 сентября</t>
  </si>
  <si>
    <t>10 февраля</t>
  </si>
  <si>
    <t>10 января</t>
  </si>
  <si>
    <t>11 августа</t>
  </si>
  <si>
    <t>11 апреля</t>
  </si>
  <si>
    <t>11 декабря</t>
  </si>
  <si>
    <t>11 июля</t>
  </si>
  <si>
    <t>11 июня</t>
  </si>
  <si>
    <t>11 марта</t>
  </si>
  <si>
    <t>11 мая</t>
  </si>
  <si>
    <t>11 ноября</t>
  </si>
  <si>
    <t>11 октября</t>
  </si>
  <si>
    <t>11 сентября</t>
  </si>
  <si>
    <t>11 февраля</t>
  </si>
  <si>
    <t>11 января</t>
  </si>
  <si>
    <t>12 августа</t>
  </si>
  <si>
    <t>12 апреля</t>
  </si>
  <si>
    <t>12 декабря</t>
  </si>
  <si>
    <t>12 июля</t>
  </si>
  <si>
    <t>12 июня</t>
  </si>
  <si>
    <t>12 марта</t>
  </si>
  <si>
    <t>12 мая</t>
  </si>
  <si>
    <t>12 ноября</t>
  </si>
  <si>
    <t>12 октября</t>
  </si>
  <si>
    <t>12 сентября</t>
  </si>
  <si>
    <t>12 февраля</t>
  </si>
  <si>
    <t>12 января</t>
  </si>
  <si>
    <t>13 августа</t>
  </si>
  <si>
    <t>13 апреля</t>
  </si>
  <si>
    <t>13 декабря</t>
  </si>
  <si>
    <t>13 июля</t>
  </si>
  <si>
    <t>13 июня</t>
  </si>
  <si>
    <t>13 марта</t>
  </si>
  <si>
    <t>13 мая</t>
  </si>
  <si>
    <t>13 ноября</t>
  </si>
  <si>
    <t>13 октября</t>
  </si>
  <si>
    <t>13 сентября</t>
  </si>
  <si>
    <t>13 февраля</t>
  </si>
  <si>
    <t>13 января</t>
  </si>
  <si>
    <t>14 августа</t>
  </si>
  <si>
    <t>14 апреля</t>
  </si>
  <si>
    <t>14 декабря</t>
  </si>
  <si>
    <t>14 июля</t>
  </si>
  <si>
    <t>14 июня</t>
  </si>
  <si>
    <t>14 марта</t>
  </si>
  <si>
    <t>14 мая</t>
  </si>
  <si>
    <t>14 ноября</t>
  </si>
  <si>
    <t>14 октября</t>
  </si>
  <si>
    <t>14 сентября</t>
  </si>
  <si>
    <t>14 февраля</t>
  </si>
  <si>
    <t>14 января</t>
  </si>
  <si>
    <t>15 августа</t>
  </si>
  <si>
    <t>15 апреля</t>
  </si>
  <si>
    <t>15 декабря</t>
  </si>
  <si>
    <t>15 июля</t>
  </si>
  <si>
    <t>15 июня</t>
  </si>
  <si>
    <t>15 марта</t>
  </si>
  <si>
    <t>15 мая</t>
  </si>
  <si>
    <t>15 ноября</t>
  </si>
  <si>
    <t>15 октября</t>
  </si>
  <si>
    <t>15 сентября</t>
  </si>
  <si>
    <t>15 февраля</t>
  </si>
  <si>
    <t>15 января</t>
  </si>
  <si>
    <t>16 августа</t>
  </si>
  <si>
    <t>16 апреля</t>
  </si>
  <si>
    <t>16 декабря</t>
  </si>
  <si>
    <t>16 июля</t>
  </si>
  <si>
    <t>16 июня</t>
  </si>
  <si>
    <t>16 марта</t>
  </si>
  <si>
    <t>16 мая</t>
  </si>
  <si>
    <t>16 ноября</t>
  </si>
  <si>
    <t>16 октября</t>
  </si>
  <si>
    <t>16 сентября</t>
  </si>
  <si>
    <t>16 февраля</t>
  </si>
  <si>
    <t>16 января</t>
  </si>
  <si>
    <t>17 августа</t>
  </si>
  <si>
    <t>17 апреля</t>
  </si>
  <si>
    <t>17 декабря</t>
  </si>
  <si>
    <t>17 июля</t>
  </si>
  <si>
    <t>17 июня</t>
  </si>
  <si>
    <t>17 марта</t>
  </si>
  <si>
    <t>17 мая</t>
  </si>
  <si>
    <t>17 ноября</t>
  </si>
  <si>
    <t>17 октября</t>
  </si>
  <si>
    <t>17 сентября</t>
  </si>
  <si>
    <t>17 февраля</t>
  </si>
  <si>
    <t>17 января</t>
  </si>
  <si>
    <t>18 августа</t>
  </si>
  <si>
    <t>18 апреля</t>
  </si>
  <si>
    <t>18 декабря</t>
  </si>
  <si>
    <t>18 июля</t>
  </si>
  <si>
    <t>18 июня</t>
  </si>
  <si>
    <t>18 марта</t>
  </si>
  <si>
    <t>18 мая</t>
  </si>
  <si>
    <t>18 ноября</t>
  </si>
  <si>
    <t>18 октября</t>
  </si>
  <si>
    <t>18 сентября</t>
  </si>
  <si>
    <t>18 февраля</t>
  </si>
  <si>
    <t>18 января</t>
  </si>
  <si>
    <t>19 августа</t>
  </si>
  <si>
    <t>19 апреля</t>
  </si>
  <si>
    <t>19 декабря</t>
  </si>
  <si>
    <t>19 июля</t>
  </si>
  <si>
    <t>19 июня</t>
  </si>
  <si>
    <t>19 марта</t>
  </si>
  <si>
    <t>19 мая</t>
  </si>
  <si>
    <t>19 ноября</t>
  </si>
  <si>
    <t>19 октября</t>
  </si>
  <si>
    <t>19 сентября</t>
  </si>
  <si>
    <t>19 февраля</t>
  </si>
  <si>
    <t>19 января</t>
  </si>
  <si>
    <t>2 августа</t>
  </si>
  <si>
    <t>2 апреля</t>
  </si>
  <si>
    <t>2 декабря</t>
  </si>
  <si>
    <t>2 июля</t>
  </si>
  <si>
    <t>2 июня</t>
  </si>
  <si>
    <t>2 марта</t>
  </si>
  <si>
    <t>2 мая</t>
  </si>
  <si>
    <t>2 ноября</t>
  </si>
  <si>
    <t>2 октября</t>
  </si>
  <si>
    <t>2 сентября</t>
  </si>
  <si>
    <t>2 февраля</t>
  </si>
  <si>
    <t>2 января</t>
  </si>
  <si>
    <t>20 августа</t>
  </si>
  <si>
    <t>20 апреля</t>
  </si>
  <si>
    <t>20 декабря</t>
  </si>
  <si>
    <t>20 июля</t>
  </si>
  <si>
    <t>20 июня</t>
  </si>
  <si>
    <t>20 марта</t>
  </si>
  <si>
    <t>20 мая</t>
  </si>
  <si>
    <t>20 ноября</t>
  </si>
  <si>
    <t>20 октября</t>
  </si>
  <si>
    <t>20 сентября</t>
  </si>
  <si>
    <t>20 февраля</t>
  </si>
  <si>
    <t>20 января</t>
  </si>
  <si>
    <t>21 августа</t>
  </si>
  <si>
    <t>21 апреля</t>
  </si>
  <si>
    <t>21 декабря</t>
  </si>
  <si>
    <t>21 июля</t>
  </si>
  <si>
    <t>21 июня</t>
  </si>
  <si>
    <t>21 марта</t>
  </si>
  <si>
    <t>21 мая</t>
  </si>
  <si>
    <t>21 ноября</t>
  </si>
  <si>
    <t>21 октября</t>
  </si>
  <si>
    <t>21 сентября</t>
  </si>
  <si>
    <t>21 февраля</t>
  </si>
  <si>
    <t>21 января</t>
  </si>
  <si>
    <t>22 августа</t>
  </si>
  <si>
    <t>22 апреля</t>
  </si>
  <si>
    <t>22 декабря</t>
  </si>
  <si>
    <t>22 июля</t>
  </si>
  <si>
    <t>22 июня</t>
  </si>
  <si>
    <t>22 марта</t>
  </si>
  <si>
    <t>22 мая</t>
  </si>
  <si>
    <t>22 ноября</t>
  </si>
  <si>
    <t>22 октября</t>
  </si>
  <si>
    <t>22 сентября</t>
  </si>
  <si>
    <t>22 февраля</t>
  </si>
  <si>
    <t>22 января</t>
  </si>
  <si>
    <t>23 августа</t>
  </si>
  <si>
    <t>23 апреля</t>
  </si>
  <si>
    <t>23 декабря</t>
  </si>
  <si>
    <t>23 июля</t>
  </si>
  <si>
    <t>23 июня</t>
  </si>
  <si>
    <t>23 марта</t>
  </si>
  <si>
    <t>23 мая</t>
  </si>
  <si>
    <t>23 ноября</t>
  </si>
  <si>
    <t>23 октября</t>
  </si>
  <si>
    <t>23 сентября</t>
  </si>
  <si>
    <t>23 февраля</t>
  </si>
  <si>
    <t>23 января</t>
  </si>
  <si>
    <t>24 августа</t>
  </si>
  <si>
    <t>24 апреля</t>
  </si>
  <si>
    <t>24 декабря</t>
  </si>
  <si>
    <t>24 июля</t>
  </si>
  <si>
    <t>24 июня</t>
  </si>
  <si>
    <t>24 марта</t>
  </si>
  <si>
    <t>24 мая</t>
  </si>
  <si>
    <t>24 ноября</t>
  </si>
  <si>
    <t>24 октября</t>
  </si>
  <si>
    <t>24 сентября</t>
  </si>
  <si>
    <t>24 февраля</t>
  </si>
  <si>
    <t>24 января</t>
  </si>
  <si>
    <t>25 августа</t>
  </si>
  <si>
    <t>25 апреля</t>
  </si>
  <si>
    <t>25 декабря</t>
  </si>
  <si>
    <t>25 июля</t>
  </si>
  <si>
    <t>25 июня</t>
  </si>
  <si>
    <t>25 марта</t>
  </si>
  <si>
    <t>25 мая</t>
  </si>
  <si>
    <t>25 ноября</t>
  </si>
  <si>
    <t>25 октября</t>
  </si>
  <si>
    <t>25 сентября</t>
  </si>
  <si>
    <t>25 февраля</t>
  </si>
  <si>
    <t>25 января</t>
  </si>
  <si>
    <t>26 августа</t>
  </si>
  <si>
    <t>26 апреля</t>
  </si>
  <si>
    <t>26 декабря</t>
  </si>
  <si>
    <t>26 июля</t>
  </si>
  <si>
    <t>26 июня</t>
  </si>
  <si>
    <t>26 марта</t>
  </si>
  <si>
    <t>26 мая</t>
  </si>
  <si>
    <t>26 ноября</t>
  </si>
  <si>
    <t>26 октября</t>
  </si>
  <si>
    <t>26 сентября</t>
  </si>
  <si>
    <t>26 февраля</t>
  </si>
  <si>
    <t>26 января</t>
  </si>
  <si>
    <t>27 августа</t>
  </si>
  <si>
    <t>27 апреля</t>
  </si>
  <si>
    <t>27 декабря</t>
  </si>
  <si>
    <t>27 июля</t>
  </si>
  <si>
    <t>27 июня</t>
  </si>
  <si>
    <t>27 марта</t>
  </si>
  <si>
    <t>27 мая</t>
  </si>
  <si>
    <t>27 ноября</t>
  </si>
  <si>
    <t>27 октября</t>
  </si>
  <si>
    <t>27 сентября</t>
  </si>
  <si>
    <t>27 февраля</t>
  </si>
  <si>
    <t>27 января</t>
  </si>
  <si>
    <t>28 августа</t>
  </si>
  <si>
    <t>28 апреля</t>
  </si>
  <si>
    <t>28 декабря</t>
  </si>
  <si>
    <t>28 июля</t>
  </si>
  <si>
    <t>28 июня</t>
  </si>
  <si>
    <t>28 марта</t>
  </si>
  <si>
    <t>28 мая</t>
  </si>
  <si>
    <t>28 ноября</t>
  </si>
  <si>
    <t>28 октября</t>
  </si>
  <si>
    <t>28 сентября</t>
  </si>
  <si>
    <t>28 февраля</t>
  </si>
  <si>
    <t>28 января</t>
  </si>
  <si>
    <t>29 августа</t>
  </si>
  <si>
    <t>29 апреля</t>
  </si>
  <si>
    <t>29 декабря</t>
  </si>
  <si>
    <t>29 июля</t>
  </si>
  <si>
    <t>29 июня</t>
  </si>
  <si>
    <t>29 марта</t>
  </si>
  <si>
    <t>29 мая</t>
  </si>
  <si>
    <t>29 ноября</t>
  </si>
  <si>
    <t>29 октября</t>
  </si>
  <si>
    <t>29 сентября</t>
  </si>
  <si>
    <t>29 февраля</t>
  </si>
  <si>
    <t>29 января</t>
  </si>
  <si>
    <t>3 августа</t>
  </si>
  <si>
    <t>3 апреля</t>
  </si>
  <si>
    <t>3 декабря</t>
  </si>
  <si>
    <t>3 июля</t>
  </si>
  <si>
    <t>3 июня</t>
  </si>
  <si>
    <t>3 марта</t>
  </si>
  <si>
    <t>3 мая</t>
  </si>
  <si>
    <t>3 ноября</t>
  </si>
  <si>
    <t>3 октября</t>
  </si>
  <si>
    <t>3 сентября</t>
  </si>
  <si>
    <t>3 февраля</t>
  </si>
  <si>
    <t>3 января</t>
  </si>
  <si>
    <t>30 августа</t>
  </si>
  <si>
    <t>30 апреля</t>
  </si>
  <si>
    <t>30 декабря</t>
  </si>
  <si>
    <t>30 июля</t>
  </si>
  <si>
    <t>30 июня</t>
  </si>
  <si>
    <t>30 марта</t>
  </si>
  <si>
    <t>30 мая</t>
  </si>
  <si>
    <t>30 ноября</t>
  </si>
  <si>
    <t>30 октября</t>
  </si>
  <si>
    <t>30 сентября</t>
  </si>
  <si>
    <t>30 января</t>
  </si>
  <si>
    <t>31 августа</t>
  </si>
  <si>
    <t>31 декабря</t>
  </si>
  <si>
    <t>31 июля</t>
  </si>
  <si>
    <t>31 марта</t>
  </si>
  <si>
    <t>31 мая</t>
  </si>
  <si>
    <t>31 октября</t>
  </si>
  <si>
    <t>31 января</t>
  </si>
  <si>
    <t>4 августа</t>
  </si>
  <si>
    <t>4 апреля</t>
  </si>
  <si>
    <t>4 декабря</t>
  </si>
  <si>
    <t>4 июля</t>
  </si>
  <si>
    <t>4 июня</t>
  </si>
  <si>
    <t>4 марта</t>
  </si>
  <si>
    <t>4 мая</t>
  </si>
  <si>
    <t>4 ноября</t>
  </si>
  <si>
    <t>4 октября</t>
  </si>
  <si>
    <t>4 сентября</t>
  </si>
  <si>
    <t>4 февраля</t>
  </si>
  <si>
    <t>4 января</t>
  </si>
  <si>
    <t>5 августа</t>
  </si>
  <si>
    <t>5 апреля</t>
  </si>
  <si>
    <t>5 декабря</t>
  </si>
  <si>
    <t>5 июля</t>
  </si>
  <si>
    <t>5 июня</t>
  </si>
  <si>
    <t>5 марта</t>
  </si>
  <si>
    <t>5 мая</t>
  </si>
  <si>
    <t>5 ноября</t>
  </si>
  <si>
    <t>5 октября</t>
  </si>
  <si>
    <t>5 сентября</t>
  </si>
  <si>
    <t>5 февраля</t>
  </si>
  <si>
    <t>5 января</t>
  </si>
  <si>
    <t>6 августа</t>
  </si>
  <si>
    <t>6 апреля</t>
  </si>
  <si>
    <t>6 декабря</t>
  </si>
  <si>
    <t>6 июля</t>
  </si>
  <si>
    <t>6 июня</t>
  </si>
  <si>
    <t>6 марта</t>
  </si>
  <si>
    <t>6 мая</t>
  </si>
  <si>
    <t>6 ноября</t>
  </si>
  <si>
    <t>6 октября</t>
  </si>
  <si>
    <t>6 сентября</t>
  </si>
  <si>
    <t>6 февраля</t>
  </si>
  <si>
    <t>6 января</t>
  </si>
  <si>
    <t>7 августа</t>
  </si>
  <si>
    <t>7 апреля</t>
  </si>
  <si>
    <t>7 декабря</t>
  </si>
  <si>
    <t>7 июля</t>
  </si>
  <si>
    <t>7 июня</t>
  </si>
  <si>
    <t>7 марта</t>
  </si>
  <si>
    <t>7 мая</t>
  </si>
  <si>
    <t>7 ноября</t>
  </si>
  <si>
    <t>7 октября</t>
  </si>
  <si>
    <t>7 сентября</t>
  </si>
  <si>
    <t>7 февраля</t>
  </si>
  <si>
    <t>7 января</t>
  </si>
  <si>
    <t>8 августа</t>
  </si>
  <si>
    <t>8 апреля</t>
  </si>
  <si>
    <t>8 декабря</t>
  </si>
  <si>
    <t>8 июля</t>
  </si>
  <si>
    <t>8 июня</t>
  </si>
  <si>
    <t>8 марта</t>
  </si>
  <si>
    <t>8 мая</t>
  </si>
  <si>
    <t>8 ноября</t>
  </si>
  <si>
    <t>8 октября</t>
  </si>
  <si>
    <t>8 сентября</t>
  </si>
  <si>
    <t>8 февраля</t>
  </si>
  <si>
    <t>8 января</t>
  </si>
  <si>
    <t>9 августа</t>
  </si>
  <si>
    <t>9 апреля</t>
  </si>
  <si>
    <t>9 декабря</t>
  </si>
  <si>
    <t>9 июля</t>
  </si>
  <si>
    <t>9 июня</t>
  </si>
  <si>
    <t>9 марта</t>
  </si>
  <si>
    <t>9 мая</t>
  </si>
  <si>
    <t>9 ноября</t>
  </si>
  <si>
    <t>9 октября</t>
  </si>
  <si>
    <t>9 сентября</t>
  </si>
  <si>
    <t>9 февраля</t>
  </si>
  <si>
    <t>9 января</t>
  </si>
  <si>
    <t xml:space="preserve">Год: </t>
  </si>
  <si>
    <t xml:space="preserve">Период: </t>
  </si>
  <si>
    <t>опер 20</t>
  </si>
  <si>
    <t>Сведения о ходе полевых работ</t>
  </si>
  <si>
    <t>весновспашка , га</t>
  </si>
  <si>
    <t>боронование, га</t>
  </si>
  <si>
    <t xml:space="preserve">% </t>
  </si>
  <si>
    <t>%</t>
  </si>
  <si>
    <t>поверхностная (в т.ч. дискование и лущение)</t>
  </si>
  <si>
    <t>плоскорезная (в т.ч культивация)</t>
  </si>
  <si>
    <t>посеяно озимых зерновых</t>
  </si>
  <si>
    <t>посеяно озимых зерновых, га</t>
  </si>
  <si>
    <t xml:space="preserve">вспахано зяби </t>
  </si>
  <si>
    <t>на 29 сентября 2021 год</t>
  </si>
  <si>
    <t>Было 29.09.20 г.: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</si>
</sst>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=0]&quot;&quot;;General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Fill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6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8" fillId="36" borderId="10" xfId="0" applyFont="1" applyFill="1" applyBorder="1" applyAlignment="1">
      <alignment/>
    </xf>
    <xf numFmtId="0" fontId="12" fillId="6" borderId="10" xfId="0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/>
    </xf>
    <xf numFmtId="1" fontId="8" fillId="37" borderId="10" xfId="0" applyNumberFormat="1" applyFont="1" applyFill="1" applyBorder="1" applyAlignment="1">
      <alignment horizontal="center" vertical="center"/>
    </xf>
    <xf numFmtId="1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center" vertical="center"/>
      <protection/>
    </xf>
    <xf numFmtId="172" fontId="9" fillId="35" borderId="10" xfId="60" applyNumberFormat="1" applyFont="1" applyFill="1" applyBorder="1" applyAlignment="1">
      <alignment horizontal="center" vertical="center"/>
      <protection/>
    </xf>
    <xf numFmtId="172" fontId="2" fillId="35" borderId="10" xfId="60" applyNumberFormat="1" applyFont="1" applyFill="1" applyBorder="1" applyAlignment="1">
      <alignment horizontal="center" vertical="center"/>
      <protection/>
    </xf>
    <xf numFmtId="0" fontId="6" fillId="6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2" fontId="2" fillId="35" borderId="10" xfId="6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/>
    </xf>
    <xf numFmtId="0" fontId="4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C7" sqref="C7"/>
    </sheetView>
  </sheetViews>
  <sheetFormatPr defaultColWidth="9.140625" defaultRowHeight="15"/>
  <sheetData>
    <row r="1" spans="3:30" ht="15" customHeight="1">
      <c r="C1" s="45" t="s">
        <v>49</v>
      </c>
      <c r="D1" s="45"/>
      <c r="E1" s="45"/>
      <c r="F1" s="45"/>
      <c r="G1" s="45"/>
      <c r="H1" s="45"/>
      <c r="I1" s="45"/>
      <c r="J1" s="46" t="s">
        <v>54</v>
      </c>
      <c r="K1" s="46"/>
      <c r="L1" s="45" t="s">
        <v>63</v>
      </c>
      <c r="M1" s="45"/>
      <c r="N1" s="45"/>
      <c r="O1" s="45"/>
      <c r="P1" s="47" t="s">
        <v>64</v>
      </c>
      <c r="Q1" s="47"/>
      <c r="R1" s="46" t="s">
        <v>72</v>
      </c>
      <c r="S1" s="46"/>
      <c r="T1" s="46"/>
      <c r="U1" s="46"/>
      <c r="V1" s="46"/>
      <c r="W1" s="47" t="s">
        <v>73</v>
      </c>
      <c r="X1" s="47"/>
      <c r="Y1" s="47" t="s">
        <v>76</v>
      </c>
      <c r="Z1" s="46" t="s">
        <v>77</v>
      </c>
      <c r="AA1" s="46"/>
      <c r="AB1" s="46"/>
      <c r="AC1" s="46"/>
      <c r="AD1" s="47" t="s">
        <v>79</v>
      </c>
    </row>
    <row r="2" spans="3:30" ht="15" customHeight="1">
      <c r="C2" s="47" t="s">
        <v>46</v>
      </c>
      <c r="D2" s="47" t="s">
        <v>47</v>
      </c>
      <c r="E2" s="47" t="s">
        <v>48</v>
      </c>
      <c r="F2" s="47" t="s">
        <v>50</v>
      </c>
      <c r="G2" s="47" t="s">
        <v>51</v>
      </c>
      <c r="H2" s="47" t="s">
        <v>53</v>
      </c>
      <c r="I2" s="47" t="s">
        <v>48</v>
      </c>
      <c r="J2" s="47" t="s">
        <v>55</v>
      </c>
      <c r="K2" s="47" t="s">
        <v>56</v>
      </c>
      <c r="L2" s="47" t="s">
        <v>58</v>
      </c>
      <c r="M2" s="46" t="s">
        <v>59</v>
      </c>
      <c r="N2" s="46"/>
      <c r="O2" s="46"/>
      <c r="P2" s="47"/>
      <c r="Q2" s="47"/>
      <c r="R2" s="49" t="s">
        <v>67</v>
      </c>
      <c r="S2" s="49"/>
      <c r="T2" s="47" t="s">
        <v>70</v>
      </c>
      <c r="U2" s="47"/>
      <c r="V2" s="47" t="s">
        <v>71</v>
      </c>
      <c r="W2" s="47"/>
      <c r="X2" s="47"/>
      <c r="Y2" s="47"/>
      <c r="Z2" s="48" t="s">
        <v>58</v>
      </c>
      <c r="AA2" s="47" t="s">
        <v>78</v>
      </c>
      <c r="AB2" s="47" t="s">
        <v>61</v>
      </c>
      <c r="AC2" s="47" t="s">
        <v>62</v>
      </c>
      <c r="AD2" s="47"/>
    </row>
    <row r="3" spans="1:30" ht="15">
      <c r="A3" s="1" t="s">
        <v>494</v>
      </c>
      <c r="B3">
        <v>2020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 t="s">
        <v>60</v>
      </c>
      <c r="N3" s="47" t="s">
        <v>61</v>
      </c>
      <c r="O3" s="47" t="s">
        <v>62</v>
      </c>
      <c r="P3" s="47" t="s">
        <v>65</v>
      </c>
      <c r="Q3" s="47" t="s">
        <v>66</v>
      </c>
      <c r="R3" s="47" t="s">
        <v>68</v>
      </c>
      <c r="S3" s="47" t="s">
        <v>69</v>
      </c>
      <c r="T3" s="47" t="s">
        <v>68</v>
      </c>
      <c r="U3" s="47" t="s">
        <v>69</v>
      </c>
      <c r="V3" s="47"/>
      <c r="W3" s="47"/>
      <c r="X3" s="47"/>
      <c r="Y3" s="47"/>
      <c r="Z3" s="48"/>
      <c r="AA3" s="47"/>
      <c r="AB3" s="47"/>
      <c r="AC3" s="47"/>
      <c r="AD3" s="47"/>
    </row>
    <row r="4" spans="1:30" ht="15">
      <c r="A4" s="1" t="s">
        <v>495</v>
      </c>
      <c r="B4" t="s">
        <v>209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7"/>
      <c r="AB4" s="47"/>
      <c r="AC4" s="47"/>
      <c r="AD4" s="47"/>
    </row>
    <row r="5" spans="3:30" ht="15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74</v>
      </c>
      <c r="X5" s="47" t="s">
        <v>75</v>
      </c>
      <c r="Y5" s="47"/>
      <c r="Z5" s="48"/>
      <c r="AA5" s="47"/>
      <c r="AB5" s="47"/>
      <c r="AC5" s="47"/>
      <c r="AD5" s="47"/>
    </row>
    <row r="6" spans="3:30" ht="15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7"/>
      <c r="AB6" s="47"/>
      <c r="AC6" s="47"/>
      <c r="AD6" s="47"/>
    </row>
    <row r="7" spans="1:30" ht="15">
      <c r="A7">
        <v>33203</v>
      </c>
      <c r="B7" t="s">
        <v>1</v>
      </c>
      <c r="C7" s="14">
        <f>IF((ISNUMBER(Лист1!C10)),Лист1!C10,"")</f>
        <v>26</v>
      </c>
      <c r="D7" s="14">
        <f>IF((ISNUMBER(Лист1!E10)),Лист1!E10,"")</f>
        <v>140</v>
      </c>
      <c r="E7" s="14">
        <f>IF((ISNUMBER(Лист1!F10)),Лист1!F10,"")</f>
        <v>0</v>
      </c>
      <c r="F7" s="14">
        <f>IF((ISNUMBER(Лист1!H10)),Лист1!H10,"")</f>
        <v>325</v>
      </c>
      <c r="G7" s="14">
        <f>IF((ISNUMBER(Лист1!K10)),Лист1!K10,"")</f>
        <v>0</v>
      </c>
      <c r="H7" s="14">
        <f>IF((ISNUMBER(Лист1!N10)),Лист1!N10,"")</f>
        <v>665</v>
      </c>
      <c r="I7" s="14">
        <f>IF((ISNUMBER(Лист1!P10)),Лист1!P10,"")</f>
        <v>0</v>
      </c>
      <c r="J7" s="14">
        <f>IF((ISNUMBER(Лист1!Q10)),Лист1!Q10,"")</f>
        <v>0</v>
      </c>
      <c r="K7" s="14">
        <f>IF((ISNUMBER(Лист1!R10)),Лист1!R10,"")</f>
        <v>490</v>
      </c>
      <c r="L7" s="14">
        <f>IF((ISNUMBER(Лист1!T10)),Лист1!T10,"")</f>
        <v>0</v>
      </c>
      <c r="M7" s="14">
        <f>IF((ISNUMBER(Лист1!V10)),Лист1!V10,"")</f>
        <v>0</v>
      </c>
      <c r="N7" s="14">
        <f>IF((ISNUMBER(Лист1!W10)),Лист1!W10,"")</f>
        <v>0</v>
      </c>
      <c r="O7" s="14">
        <f>IF((ISNUMBER(Лист1!X10)),Лист1!X10,"")</f>
        <v>0</v>
      </c>
      <c r="P7" s="14">
        <f>IF((ISNUMBER(Лист1!Y10)),Лист1!Y10,"")</f>
        <v>0</v>
      </c>
      <c r="Q7" s="14">
        <f>IF((ISNUMBER(Лист1!Z10)),Лист1!Z10,"")</f>
        <v>0</v>
      </c>
      <c r="R7" s="14">
        <f>IF((ISNUMBER(Лист1!AA10)),Лист1!AA10,"")</f>
        <v>0</v>
      </c>
      <c r="S7" s="14">
        <f>IF((ISNUMBER(Лист1!AB10)),Лист1!AB10,"")</f>
        <v>0</v>
      </c>
      <c r="T7" s="14">
        <f>IF((ISNUMBER(Лист1!AC10)),Лист1!AC10,"")</f>
        <v>0</v>
      </c>
      <c r="U7" s="14">
        <f>IF((ISNUMBER(Лист1!AD10)),Лист1!AD10,"")</f>
        <v>0</v>
      </c>
      <c r="V7" s="14">
        <f>IF((ISNUMBER(Лист1!AE10)),Лист1!AE10,"")</f>
        <v>0</v>
      </c>
      <c r="W7" s="14">
        <f>IF((ISNUMBER(Лист1!AF10)),Лист1!AF10,"")</f>
        <v>0</v>
      </c>
      <c r="X7" s="14">
        <f>IF((ISNUMBER(Лист1!AG10)),Лист1!AG10,"")</f>
        <v>0</v>
      </c>
      <c r="Y7" s="14">
        <f>IF((ISNUMBER(Лист1!AH10)),Лист1!AH10,"")</f>
        <v>58</v>
      </c>
      <c r="Z7" s="14">
        <f>IF((ISNUMBER(Лист1!AJ10)),Лист1!AJ10,"")</f>
        <v>35</v>
      </c>
      <c r="AA7" s="14">
        <f>IF((ISNUMBER(Лист1!AK10)),Лист1!AK10,"")</f>
        <v>35</v>
      </c>
      <c r="AB7" s="14">
        <f>IF((ISNUMBER(Лист1!AL10)),Лист1!AL10,"")</f>
        <v>0</v>
      </c>
      <c r="AC7" s="14">
        <f>IF((ISNUMBER(Лист1!AM10)),Лист1!AM10,"")</f>
        <v>0</v>
      </c>
      <c r="AD7" s="14">
        <f>IF((ISNUMBER(Лист1!AN10)),Лист1!AN10,"")</f>
        <v>0</v>
      </c>
    </row>
    <row r="8" spans="1:30" ht="15">
      <c r="A8">
        <v>33205</v>
      </c>
      <c r="B8" t="s">
        <v>2</v>
      </c>
      <c r="C8" s="14">
        <f>IF((ISNUMBER(Лист1!C11)),Лист1!C11,"")</f>
        <v>645</v>
      </c>
      <c r="D8" s="14">
        <f>IF((ISNUMBER(Лист1!E11)),Лист1!E11,"")</f>
        <v>1572</v>
      </c>
      <c r="E8" s="14">
        <f>IF((ISNUMBER(Лист1!F11)),Лист1!F11,"")</f>
        <v>0</v>
      </c>
      <c r="F8" s="14">
        <f>IF((ISNUMBER(Лист1!H11)),Лист1!H11,"")</f>
        <v>360</v>
      </c>
      <c r="G8" s="14">
        <f>IF((ISNUMBER(Лист1!K11)),Лист1!K11,"")</f>
        <v>493</v>
      </c>
      <c r="H8" s="14">
        <f>IF((ISNUMBER(Лист1!N11)),Лист1!N11,"")</f>
        <v>3310</v>
      </c>
      <c r="I8" s="14">
        <f>IF((ISNUMBER(Лист1!P11)),Лист1!P11,"")</f>
        <v>99</v>
      </c>
      <c r="J8" s="14">
        <f>IF((ISNUMBER(Лист1!Q11)),Лист1!Q11,"")</f>
        <v>2474</v>
      </c>
      <c r="K8" s="14">
        <f>IF((ISNUMBER(Лист1!R11)),Лист1!R11,"")</f>
        <v>2635</v>
      </c>
      <c r="L8" s="14">
        <f>IF((ISNUMBER(Лист1!T11)),Лист1!T11,"")</f>
        <v>350</v>
      </c>
      <c r="M8" s="14">
        <f>IF((ISNUMBER(Лист1!V11)),Лист1!V11,"")</f>
        <v>350</v>
      </c>
      <c r="N8" s="14">
        <f>IF((ISNUMBER(Лист1!W11)),Лист1!W11,"")</f>
        <v>0</v>
      </c>
      <c r="O8" s="14">
        <f>IF((ISNUMBER(Лист1!X11)),Лист1!X11,"")</f>
        <v>0</v>
      </c>
      <c r="P8" s="14">
        <f>IF((ISNUMBER(Лист1!Y11)),Лист1!Y11,"")</f>
        <v>0</v>
      </c>
      <c r="Q8" s="14">
        <f>IF((ISNUMBER(Лист1!Z11)),Лист1!Z11,"")</f>
        <v>0</v>
      </c>
      <c r="R8" s="14">
        <f>IF((ISNUMBER(Лист1!AA11)),Лист1!AA11,"")</f>
        <v>0</v>
      </c>
      <c r="S8" s="14">
        <f>IF((ISNUMBER(Лист1!AB11)),Лист1!AB11,"")</f>
        <v>0</v>
      </c>
      <c r="T8" s="14">
        <f>IF((ISNUMBER(Лист1!AC11)),Лист1!AC11,"")</f>
        <v>1213</v>
      </c>
      <c r="U8" s="14">
        <f>IF((ISNUMBER(Лист1!AD11)),Лист1!AD11,"")</f>
        <v>0</v>
      </c>
      <c r="V8" s="14">
        <f>IF((ISNUMBER(Лист1!AE11)),Лист1!AE11,"")</f>
        <v>0</v>
      </c>
      <c r="W8" s="14">
        <f>IF((ISNUMBER(Лист1!AF11)),Лист1!AF11,"")</f>
        <v>0</v>
      </c>
      <c r="X8" s="14">
        <f>IF((ISNUMBER(Лист1!AG11)),Лист1!AG11,"")</f>
        <v>0</v>
      </c>
      <c r="Y8" s="14">
        <f>IF((ISNUMBER(Лист1!AH11)),Лист1!AH11,"")</f>
        <v>0</v>
      </c>
      <c r="Z8" s="14">
        <f>IF((ISNUMBER(Лист1!AJ11)),Лист1!AJ11,"")</f>
        <v>2</v>
      </c>
      <c r="AA8" s="14">
        <f>IF((ISNUMBER(Лист1!AK11)),Лист1!AK11,"")</f>
        <v>2</v>
      </c>
      <c r="AB8" s="14">
        <f>IF((ISNUMBER(Лист1!AL11)),Лист1!AL11,"")</f>
        <v>0</v>
      </c>
      <c r="AC8" s="14">
        <f>IF((ISNUMBER(Лист1!AM11)),Лист1!AM11,"")</f>
        <v>0</v>
      </c>
      <c r="AD8" s="14">
        <f>IF((ISNUMBER(Лист1!AN11)),Лист1!AN11,"")</f>
        <v>0</v>
      </c>
    </row>
    <row r="9" spans="1:30" ht="15">
      <c r="A9">
        <v>33207</v>
      </c>
      <c r="B9" t="s">
        <v>4</v>
      </c>
      <c r="C9" s="14">
        <f>IF((ISNUMBER(Лист1!C12)),Лист1!C12,"")</f>
        <v>0</v>
      </c>
      <c r="D9" s="14">
        <f>IF((ISNUMBER(Лист1!E12)),Лист1!E12,"")</f>
        <v>0</v>
      </c>
      <c r="E9" s="14">
        <f>IF((ISNUMBER(Лист1!F12)),Лист1!F12,"")</f>
        <v>0</v>
      </c>
      <c r="F9" s="14">
        <f>IF((ISNUMBER(Лист1!H12)),Лист1!H12,"")</f>
        <v>0</v>
      </c>
      <c r="G9" s="14">
        <f>IF((ISNUMBER(Лист1!K12)),Лист1!K12,"")</f>
        <v>0</v>
      </c>
      <c r="H9" s="14">
        <f>IF((ISNUMBER(Лист1!N12)),Лист1!N12,"")</f>
        <v>0</v>
      </c>
      <c r="I9" s="14">
        <f>IF((ISNUMBER(Лист1!P12)),Лист1!P12,"")</f>
        <v>0</v>
      </c>
      <c r="J9" s="14">
        <f>IF((ISNUMBER(Лист1!Q12)),Лист1!Q12,"")</f>
        <v>0</v>
      </c>
      <c r="K9" s="14">
        <f>IF((ISNUMBER(Лист1!R12)),Лист1!R12,"")</f>
        <v>0</v>
      </c>
      <c r="L9" s="14">
        <f>IF((ISNUMBER(Лист1!T12)),Лист1!T12,"")</f>
        <v>0</v>
      </c>
      <c r="M9" s="14">
        <f>IF((ISNUMBER(Лист1!V12)),Лист1!V12,"")</f>
        <v>0</v>
      </c>
      <c r="N9" s="14">
        <f>IF((ISNUMBER(Лист1!W12)),Лист1!W12,"")</f>
        <v>0</v>
      </c>
      <c r="O9" s="14">
        <f>IF((ISNUMBER(Лист1!X12)),Лист1!X12,"")</f>
        <v>0</v>
      </c>
      <c r="P9" s="14">
        <f>IF((ISNUMBER(Лист1!Y12)),Лист1!Y12,"")</f>
        <v>0</v>
      </c>
      <c r="Q9" s="14">
        <f>IF((ISNUMBER(Лист1!Z12)),Лист1!Z12,"")</f>
        <v>0</v>
      </c>
      <c r="R9" s="14">
        <f>IF((ISNUMBER(Лист1!AA12)),Лист1!AA12,"")</f>
        <v>0</v>
      </c>
      <c r="S9" s="14">
        <f>IF((ISNUMBER(Лист1!AB12)),Лист1!AB12,"")</f>
        <v>0</v>
      </c>
      <c r="T9" s="14">
        <f>IF((ISNUMBER(Лист1!AC12)),Лист1!AC12,"")</f>
        <v>0</v>
      </c>
      <c r="U9" s="14">
        <f>IF((ISNUMBER(Лист1!AD12)),Лист1!AD12,"")</f>
        <v>0</v>
      </c>
      <c r="V9" s="14">
        <f>IF((ISNUMBER(Лист1!AE12)),Лист1!AE12,"")</f>
        <v>0</v>
      </c>
      <c r="W9" s="14">
        <f>IF((ISNUMBER(Лист1!AF12)),Лист1!AF12,"")</f>
        <v>0</v>
      </c>
      <c r="X9" s="14">
        <f>IF((ISNUMBER(Лист1!AG12)),Лист1!AG12,"")</f>
        <v>0</v>
      </c>
      <c r="Y9" s="14">
        <f>IF((ISNUMBER(Лист1!AH12)),Лист1!AH12,"")</f>
        <v>0</v>
      </c>
      <c r="Z9" s="14">
        <f>IF((ISNUMBER(Лист1!AJ12)),Лист1!AJ12,"")</f>
      </c>
      <c r="AA9" s="14">
        <f>IF((ISNUMBER(Лист1!AK12)),Лист1!AK12,"")</f>
        <v>0</v>
      </c>
      <c r="AB9" s="14">
        <f>IF((ISNUMBER(Лист1!AL12)),Лист1!AL12,"")</f>
        <v>0</v>
      </c>
      <c r="AC9" s="14">
        <f>IF((ISNUMBER(Лист1!AM12)),Лист1!AM12,"")</f>
        <v>0</v>
      </c>
      <c r="AD9" s="14">
        <f>IF((ISNUMBER(Лист1!AN12)),Лист1!AN12,"")</f>
        <v>0</v>
      </c>
    </row>
    <row r="10" spans="1:30" ht="15">
      <c r="A10">
        <v>33212</v>
      </c>
      <c r="B10" t="s">
        <v>7</v>
      </c>
      <c r="C10" s="14">
        <f>IF((ISNUMBER(Лист1!C13)),Лист1!C13,"")</f>
        <v>399</v>
      </c>
      <c r="D10" s="14">
        <f>IF((ISNUMBER(Лист1!E13)),Лист1!E13,"")</f>
        <v>503</v>
      </c>
      <c r="E10" s="14">
        <f>IF((ISNUMBER(Лист1!F13)),Лист1!F13,"")</f>
        <v>0</v>
      </c>
      <c r="F10" s="14">
        <f>IF((ISNUMBER(Лист1!H13)),Лист1!H13,"")</f>
        <v>230</v>
      </c>
      <c r="G10" s="14">
        <f>IF((ISNUMBER(Лист1!K13)),Лист1!K13,"")</f>
        <v>0</v>
      </c>
      <c r="H10" s="14">
        <f>IF((ISNUMBER(Лист1!N13)),Лист1!N13,"")</f>
        <v>80</v>
      </c>
      <c r="I10" s="14">
        <f>IF((ISNUMBER(Лист1!P13)),Лист1!P13,"")</f>
        <v>0</v>
      </c>
      <c r="J10" s="14">
        <f>IF((ISNUMBER(Лист1!Q13)),Лист1!Q13,"")</f>
        <v>0</v>
      </c>
      <c r="K10" s="14">
        <f>IF((ISNUMBER(Лист1!R13)),Лист1!R13,"")</f>
        <v>1248</v>
      </c>
      <c r="L10" s="14">
        <f>IF((ISNUMBER(Лист1!T13)),Лист1!T13,"")</f>
        <v>485</v>
      </c>
      <c r="M10" s="14">
        <f>IF((ISNUMBER(Лист1!V13)),Лист1!V13,"")</f>
        <v>485</v>
      </c>
      <c r="N10" s="14">
        <f>IF((ISNUMBER(Лист1!W13)),Лист1!W13,"")</f>
        <v>0</v>
      </c>
      <c r="O10" s="14">
        <f>IF((ISNUMBER(Лист1!X13)),Лист1!X13,"")</f>
        <v>0</v>
      </c>
      <c r="P10" s="14">
        <f>IF((ISNUMBER(Лист1!Y13)),Лист1!Y13,"")</f>
        <v>0</v>
      </c>
      <c r="Q10" s="14">
        <f>IF((ISNUMBER(Лист1!Z13)),Лист1!Z13,"")</f>
        <v>0</v>
      </c>
      <c r="R10" s="14">
        <f>IF((ISNUMBER(Лист1!AA13)),Лист1!AA13,"")</f>
        <v>0</v>
      </c>
      <c r="S10" s="14">
        <f>IF((ISNUMBER(Лист1!AB13)),Лист1!AB13,"")</f>
        <v>0</v>
      </c>
      <c r="T10" s="14">
        <f>IF((ISNUMBER(Лист1!AC13)),Лист1!AC13,"")</f>
        <v>0</v>
      </c>
      <c r="U10" s="14">
        <f>IF((ISNUMBER(Лист1!AD13)),Лист1!AD13,"")</f>
        <v>0</v>
      </c>
      <c r="V10" s="14">
        <f>IF((ISNUMBER(Лист1!AE13)),Лист1!AE13,"")</f>
        <v>0</v>
      </c>
      <c r="W10" s="14">
        <f>IF((ISNUMBER(Лист1!AF13)),Лист1!AF13,"")</f>
        <v>0</v>
      </c>
      <c r="X10" s="14">
        <f>IF((ISNUMBER(Лист1!AG13)),Лист1!AG13,"")</f>
        <v>0</v>
      </c>
      <c r="Y10" s="14">
        <f>IF((ISNUMBER(Лист1!AH13)),Лист1!AH13,"")</f>
        <v>0</v>
      </c>
      <c r="Z10" s="14">
        <f>IF((ISNUMBER(Лист1!AJ13)),Лист1!AJ13,"")</f>
        <v>193</v>
      </c>
      <c r="AA10" s="14">
        <f>IF((ISNUMBER(Лист1!AK13)),Лист1!AK13,"")</f>
        <v>193</v>
      </c>
      <c r="AB10" s="14">
        <f>IF((ISNUMBER(Лист1!AL13)),Лист1!AL13,"")</f>
        <v>0</v>
      </c>
      <c r="AC10" s="14">
        <f>IF((ISNUMBER(Лист1!AM13)),Лист1!AM13,"")</f>
        <v>0</v>
      </c>
      <c r="AD10" s="14">
        <f>IF((ISNUMBER(Лист1!AN13)),Лист1!AN13,"")</f>
        <v>485</v>
      </c>
    </row>
    <row r="11" spans="1:30" ht="15">
      <c r="A11">
        <v>33222</v>
      </c>
      <c r="B11" t="s">
        <v>15</v>
      </c>
      <c r="C11" s="14">
        <f>IF((ISNUMBER(Лист1!C14)),Лист1!C14,"")</f>
        <v>0</v>
      </c>
      <c r="D11" s="14">
        <f>IF((ISNUMBER(Лист1!E14)),Лист1!E14,"")</f>
        <v>0</v>
      </c>
      <c r="E11" s="14">
        <f>IF((ISNUMBER(Лист1!F14)),Лист1!F14,"")</f>
        <v>0</v>
      </c>
      <c r="F11" s="14">
        <f>IF((ISNUMBER(Лист1!H14)),Лист1!H14,"")</f>
        <v>0</v>
      </c>
      <c r="G11" s="14">
        <f>IF((ISNUMBER(Лист1!K14)),Лист1!K14,"")</f>
        <v>0</v>
      </c>
      <c r="H11" s="14">
        <f>IF((ISNUMBER(Лист1!N14)),Лист1!N14,"")</f>
        <v>0</v>
      </c>
      <c r="I11" s="14">
        <f>IF((ISNUMBER(Лист1!P14)),Лист1!P14,"")</f>
        <v>0</v>
      </c>
      <c r="J11" s="14">
        <f>IF((ISNUMBER(Лист1!Q14)),Лист1!Q14,"")</f>
        <v>0</v>
      </c>
      <c r="K11" s="14">
        <f>IF((ISNUMBER(Лист1!R14)),Лист1!R14,"")</f>
        <v>0</v>
      </c>
      <c r="L11" s="14">
        <f>IF((ISNUMBER(Лист1!T14)),Лист1!T14,"")</f>
        <v>0</v>
      </c>
      <c r="M11" s="14">
        <f>IF((ISNUMBER(Лист1!V14)),Лист1!V14,"")</f>
        <v>0</v>
      </c>
      <c r="N11" s="14">
        <f>IF((ISNUMBER(Лист1!W14)),Лист1!W14,"")</f>
        <v>0</v>
      </c>
      <c r="O11" s="14">
        <f>IF((ISNUMBER(Лист1!X14)),Лист1!X14,"")</f>
        <v>0</v>
      </c>
      <c r="P11" s="14">
        <f>IF((ISNUMBER(Лист1!Y14)),Лист1!Y14,"")</f>
        <v>0</v>
      </c>
      <c r="Q11" s="14">
        <f>IF((ISNUMBER(Лист1!Z14)),Лист1!Z14,"")</f>
        <v>0</v>
      </c>
      <c r="R11" s="14">
        <f>IF((ISNUMBER(Лист1!AA14)),Лист1!AA14,"")</f>
        <v>0</v>
      </c>
      <c r="S11" s="14">
        <f>IF((ISNUMBER(Лист1!AB14)),Лист1!AB14,"")</f>
        <v>0</v>
      </c>
      <c r="T11" s="14">
        <f>IF((ISNUMBER(Лист1!AC14)),Лист1!AC14,"")</f>
        <v>0</v>
      </c>
      <c r="U11" s="14">
        <f>IF((ISNUMBER(Лист1!AD14)),Лист1!AD14,"")</f>
        <v>0</v>
      </c>
      <c r="V11" s="14">
        <f>IF((ISNUMBER(Лист1!AE14)),Лист1!AE14,"")</f>
        <v>0</v>
      </c>
      <c r="W11" s="14">
        <f>IF((ISNUMBER(Лист1!AF14)),Лист1!AF14,"")</f>
        <v>0</v>
      </c>
      <c r="X11" s="14">
        <f>IF((ISNUMBER(Лист1!AG14)),Лист1!AG14,"")</f>
        <v>0</v>
      </c>
      <c r="Y11" s="14">
        <f>IF((ISNUMBER(Лист1!AH14)),Лист1!AH14,"")</f>
        <v>0</v>
      </c>
      <c r="Z11" s="14">
        <f>IF((ISNUMBER(Лист1!AJ14)),Лист1!AJ14,"")</f>
      </c>
      <c r="AA11" s="14">
        <f>IF((ISNUMBER(Лист1!AK14)),Лист1!AK14,"")</f>
        <v>0</v>
      </c>
      <c r="AB11" s="14">
        <f>IF((ISNUMBER(Лист1!AL14)),Лист1!AL14,"")</f>
        <v>0</v>
      </c>
      <c r="AC11" s="14">
        <f>IF((ISNUMBER(Лист1!AM14)),Лист1!AM14,"")</f>
        <v>0</v>
      </c>
      <c r="AD11" s="14">
        <f>IF((ISNUMBER(Лист1!AN14)),Лист1!AN14,"")</f>
        <v>0</v>
      </c>
    </row>
    <row r="12" spans="1:30" ht="15">
      <c r="A12">
        <v>33224</v>
      </c>
      <c r="B12" t="s">
        <v>17</v>
      </c>
      <c r="C12" s="14">
        <f>IF((ISNUMBER(Лист1!C15)),Лист1!C15,"")</f>
        <v>0</v>
      </c>
      <c r="D12" s="14">
        <f>IF((ISNUMBER(Лист1!E15)),Лист1!E15,"")</f>
        <v>0</v>
      </c>
      <c r="E12" s="14">
        <f>IF((ISNUMBER(Лист1!F15)),Лист1!F15,"")</f>
        <v>0</v>
      </c>
      <c r="F12" s="14">
        <f>IF((ISNUMBER(Лист1!H15)),Лист1!H15,"")</f>
        <v>0</v>
      </c>
      <c r="G12" s="14">
        <f>IF((ISNUMBER(Лист1!K15)),Лист1!K15,"")</f>
        <v>0</v>
      </c>
      <c r="H12" s="14">
        <f>IF((ISNUMBER(Лист1!N15)),Лист1!N15,"")</f>
        <v>0</v>
      </c>
      <c r="I12" s="14">
        <f>IF((ISNUMBER(Лист1!P15)),Лист1!P15,"")</f>
        <v>0</v>
      </c>
      <c r="J12" s="14">
        <f>IF((ISNUMBER(Лист1!Q15)),Лист1!Q15,"")</f>
        <v>0</v>
      </c>
      <c r="K12" s="14">
        <f>IF((ISNUMBER(Лист1!R15)),Лист1!R15,"")</f>
        <v>0</v>
      </c>
      <c r="L12" s="14">
        <f>IF((ISNUMBER(Лист1!T15)),Лист1!T15,"")</f>
        <v>0</v>
      </c>
      <c r="M12" s="14">
        <f>IF((ISNUMBER(Лист1!V15)),Лист1!V15,"")</f>
        <v>0</v>
      </c>
      <c r="N12" s="14">
        <f>IF((ISNUMBER(Лист1!W15)),Лист1!W15,"")</f>
        <v>0</v>
      </c>
      <c r="O12" s="14">
        <f>IF((ISNUMBER(Лист1!X15)),Лист1!X15,"")</f>
        <v>0</v>
      </c>
      <c r="P12" s="14">
        <f>IF((ISNUMBER(Лист1!Y15)),Лист1!Y15,"")</f>
        <v>0</v>
      </c>
      <c r="Q12" s="14">
        <f>IF((ISNUMBER(Лист1!Z15)),Лист1!Z15,"")</f>
        <v>0</v>
      </c>
      <c r="R12" s="14">
        <f>IF((ISNUMBER(Лист1!AA15)),Лист1!AA15,"")</f>
        <v>0</v>
      </c>
      <c r="S12" s="14">
        <f>IF((ISNUMBER(Лист1!AB15)),Лист1!AB15,"")</f>
        <v>0</v>
      </c>
      <c r="T12" s="14">
        <f>IF((ISNUMBER(Лист1!AC15)),Лист1!AC15,"")</f>
        <v>0</v>
      </c>
      <c r="U12" s="14">
        <f>IF((ISNUMBER(Лист1!AD15)),Лист1!AD15,"")</f>
        <v>0</v>
      </c>
      <c r="V12" s="14">
        <f>IF((ISNUMBER(Лист1!AE15)),Лист1!AE15,"")</f>
        <v>0</v>
      </c>
      <c r="W12" s="14">
        <f>IF((ISNUMBER(Лист1!AF15)),Лист1!AF15,"")</f>
        <v>0</v>
      </c>
      <c r="X12" s="14">
        <f>IF((ISNUMBER(Лист1!AG15)),Лист1!AG15,"")</f>
        <v>0</v>
      </c>
      <c r="Y12" s="14">
        <f>IF((ISNUMBER(Лист1!AH15)),Лист1!AH15,"")</f>
        <v>0</v>
      </c>
      <c r="Z12" s="14">
        <f>IF((ISNUMBER(Лист1!AJ15)),Лист1!AJ15,"")</f>
      </c>
      <c r="AA12" s="14">
        <f>IF((ISNUMBER(Лист1!AK15)),Лист1!AK15,"")</f>
        <v>0</v>
      </c>
      <c r="AB12" s="14">
        <f>IF((ISNUMBER(Лист1!AL15)),Лист1!AL15,"")</f>
        <v>0</v>
      </c>
      <c r="AC12" s="14">
        <f>IF((ISNUMBER(Лист1!AM15)),Лист1!AM15,"")</f>
        <v>0</v>
      </c>
      <c r="AD12" s="14">
        <f>IF((ISNUMBER(Лист1!AN15)),Лист1!AN15,"")</f>
        <v>0</v>
      </c>
    </row>
    <row r="13" spans="1:30" ht="15">
      <c r="A13">
        <v>33225</v>
      </c>
      <c r="B13" t="s">
        <v>18</v>
      </c>
      <c r="C13" s="14">
        <f>IF((ISNUMBER(Лист1!C16)),Лист1!C16,"")</f>
        <v>0</v>
      </c>
      <c r="D13" s="14">
        <f>IF((ISNUMBER(Лист1!E16)),Лист1!E16,"")</f>
        <v>0</v>
      </c>
      <c r="E13" s="14">
        <f>IF((ISNUMBER(Лист1!F16)),Лист1!F16,"")</f>
        <v>0</v>
      </c>
      <c r="F13" s="14">
        <f>IF((ISNUMBER(Лист1!H16)),Лист1!H16,"")</f>
        <v>323</v>
      </c>
      <c r="G13" s="14">
        <f>IF((ISNUMBER(Лист1!K16)),Лист1!K16,"")</f>
        <v>0</v>
      </c>
      <c r="H13" s="14">
        <f>IF((ISNUMBER(Лист1!N16)),Лист1!N16,"")</f>
        <v>70</v>
      </c>
      <c r="I13" s="14">
        <f>IF((ISNUMBER(Лист1!P16)),Лист1!P16,"")</f>
        <v>0</v>
      </c>
      <c r="J13" s="14">
        <f>IF((ISNUMBER(Лист1!Q16)),Лист1!Q16,"")</f>
        <v>0</v>
      </c>
      <c r="K13" s="14">
        <f>IF((ISNUMBER(Лист1!R16)),Лист1!R16,"")</f>
        <v>0</v>
      </c>
      <c r="L13" s="14">
        <f>IF((ISNUMBER(Лист1!T16)),Лист1!T16,"")</f>
        <v>0</v>
      </c>
      <c r="M13" s="14">
        <f>IF((ISNUMBER(Лист1!V16)),Лист1!V16,"")</f>
        <v>0</v>
      </c>
      <c r="N13" s="14">
        <f>IF((ISNUMBER(Лист1!W16)),Лист1!W16,"")</f>
        <v>0</v>
      </c>
      <c r="O13" s="14">
        <f>IF((ISNUMBER(Лист1!X16)),Лист1!X16,"")</f>
        <v>0</v>
      </c>
      <c r="P13" s="14">
        <f>IF((ISNUMBER(Лист1!Y16)),Лист1!Y16,"")</f>
        <v>0</v>
      </c>
      <c r="Q13" s="14">
        <f>IF((ISNUMBER(Лист1!Z16)),Лист1!Z16,"")</f>
        <v>0</v>
      </c>
      <c r="R13" s="14">
        <f>IF((ISNUMBER(Лист1!AA16)),Лист1!AA16,"")</f>
        <v>0</v>
      </c>
      <c r="S13" s="14">
        <f>IF((ISNUMBER(Лист1!AB16)),Лист1!AB16,"")</f>
        <v>0</v>
      </c>
      <c r="T13" s="14">
        <f>IF((ISNUMBER(Лист1!AC16)),Лист1!AC16,"")</f>
        <v>0</v>
      </c>
      <c r="U13" s="14">
        <f>IF((ISNUMBER(Лист1!AD16)),Лист1!AD16,"")</f>
        <v>0</v>
      </c>
      <c r="V13" s="14">
        <f>IF((ISNUMBER(Лист1!AE16)),Лист1!AE16,"")</f>
        <v>0</v>
      </c>
      <c r="W13" s="14">
        <f>IF((ISNUMBER(Лист1!AF16)),Лист1!AF16,"")</f>
        <v>0</v>
      </c>
      <c r="X13" s="14">
        <f>IF((ISNUMBER(Лист1!AG16)),Лист1!AG16,"")</f>
        <v>0</v>
      </c>
      <c r="Y13" s="14">
        <f>IF((ISNUMBER(Лист1!AH16)),Лист1!AH16,"")</f>
        <v>0</v>
      </c>
      <c r="Z13" s="14">
        <f>IF((ISNUMBER(Лист1!AJ16)),Лист1!AJ16,"")</f>
        <v>106</v>
      </c>
      <c r="AA13" s="14">
        <f>IF((ISNUMBER(Лист1!AK16)),Лист1!AK16,"")</f>
        <v>106</v>
      </c>
      <c r="AB13" s="14">
        <f>IF((ISNUMBER(Лист1!AL16)),Лист1!AL16,"")</f>
        <v>0</v>
      </c>
      <c r="AC13" s="14">
        <f>IF((ISNUMBER(Лист1!AM16)),Лист1!AM16,"")</f>
        <v>0</v>
      </c>
      <c r="AD13" s="14">
        <f>IF((ISNUMBER(Лист1!AN16)),Лист1!AN16,"")</f>
        <v>0</v>
      </c>
    </row>
    <row r="14" spans="1:30" ht="15">
      <c r="A14">
        <v>33228</v>
      </c>
      <c r="B14" t="s">
        <v>21</v>
      </c>
      <c r="C14" s="14">
        <f>IF((ISNUMBER(Лист1!C17)),Лист1!C17,"")</f>
        <v>0</v>
      </c>
      <c r="D14" s="14">
        <f>IF((ISNUMBER(Лист1!E17)),Лист1!E17,"")</f>
        <v>0</v>
      </c>
      <c r="E14" s="14">
        <f>IF((ISNUMBER(Лист1!F17)),Лист1!F17,"")</f>
        <v>0</v>
      </c>
      <c r="F14" s="14">
        <f>IF((ISNUMBER(Лист1!H17)),Лист1!H17,"")</f>
        <v>0</v>
      </c>
      <c r="G14" s="14">
        <f>IF((ISNUMBER(Лист1!K17)),Лист1!K17,"")</f>
        <v>0</v>
      </c>
      <c r="H14" s="14">
        <f>IF((ISNUMBER(Лист1!N17)),Лист1!N17,"")</f>
        <v>0</v>
      </c>
      <c r="I14" s="14">
        <f>IF((ISNUMBER(Лист1!P17)),Лист1!P17,"")</f>
        <v>0</v>
      </c>
      <c r="J14" s="14">
        <f>IF((ISNUMBER(Лист1!Q17)),Лист1!Q17,"")</f>
        <v>0</v>
      </c>
      <c r="K14" s="14">
        <f>IF((ISNUMBER(Лист1!R17)),Лист1!R17,"")</f>
        <v>0</v>
      </c>
      <c r="L14" s="14">
        <f>IF((ISNUMBER(Лист1!T17)),Лист1!T17,"")</f>
        <v>0</v>
      </c>
      <c r="M14" s="14">
        <f>IF((ISNUMBER(Лист1!V17)),Лист1!V17,"")</f>
        <v>0</v>
      </c>
      <c r="N14" s="14">
        <f>IF((ISNUMBER(Лист1!W17)),Лист1!W17,"")</f>
        <v>0</v>
      </c>
      <c r="O14" s="14">
        <f>IF((ISNUMBER(Лист1!X17)),Лист1!X17,"")</f>
        <v>0</v>
      </c>
      <c r="P14" s="14">
        <f>IF((ISNUMBER(Лист1!Y17)),Лист1!Y17,"")</f>
        <v>0</v>
      </c>
      <c r="Q14" s="14">
        <f>IF((ISNUMBER(Лист1!Z17)),Лист1!Z17,"")</f>
        <v>0</v>
      </c>
      <c r="R14" s="14">
        <f>IF((ISNUMBER(Лист1!AA17)),Лист1!AA17,"")</f>
        <v>0</v>
      </c>
      <c r="S14" s="14">
        <f>IF((ISNUMBER(Лист1!AB17)),Лист1!AB17,"")</f>
        <v>0</v>
      </c>
      <c r="T14" s="14">
        <f>IF((ISNUMBER(Лист1!AC17)),Лист1!AC17,"")</f>
        <v>0</v>
      </c>
      <c r="U14" s="14">
        <f>IF((ISNUMBER(Лист1!AD17)),Лист1!AD17,"")</f>
        <v>0</v>
      </c>
      <c r="V14" s="14">
        <f>IF((ISNUMBER(Лист1!AE17)),Лист1!AE17,"")</f>
        <v>0</v>
      </c>
      <c r="W14" s="14">
        <f>IF((ISNUMBER(Лист1!AF17)),Лист1!AF17,"")</f>
        <v>0</v>
      </c>
      <c r="X14" s="14">
        <f>IF((ISNUMBER(Лист1!AG17)),Лист1!AG17,"")</f>
        <v>0</v>
      </c>
      <c r="Y14" s="14">
        <f>IF((ISNUMBER(Лист1!AH17)),Лист1!AH17,"")</f>
        <v>0</v>
      </c>
      <c r="Z14" s="14">
        <f>IF((ISNUMBER(Лист1!AJ17)),Лист1!AJ17,"")</f>
        <v>0</v>
      </c>
      <c r="AA14" s="14">
        <f>IF((ISNUMBER(Лист1!AK17)),Лист1!AK17,"")</f>
        <v>0</v>
      </c>
      <c r="AB14" s="14">
        <f>IF((ISNUMBER(Лист1!AL17)),Лист1!AL17,"")</f>
        <v>0</v>
      </c>
      <c r="AC14" s="14">
        <f>IF((ISNUMBER(Лист1!AM17)),Лист1!AM17,"")</f>
        <v>0</v>
      </c>
      <c r="AD14" s="14">
        <f>IF((ISNUMBER(Лист1!AN17)),Лист1!AN17,"")</f>
        <v>0</v>
      </c>
    </row>
    <row r="15" spans="1:30" ht="15">
      <c r="A15">
        <v>33229</v>
      </c>
      <c r="B15" t="s">
        <v>22</v>
      </c>
      <c r="C15" s="14">
        <f>IF((ISNUMBER(Лист1!C18)),Лист1!C18,"")</f>
        <v>0</v>
      </c>
      <c r="D15" s="14">
        <f>IF((ISNUMBER(Лист1!E18)),Лист1!E18,"")</f>
        <v>0</v>
      </c>
      <c r="E15" s="14">
        <f>IF((ISNUMBER(Лист1!F18)),Лист1!F18,"")</f>
        <v>0</v>
      </c>
      <c r="F15" s="14">
        <f>IF((ISNUMBER(Лист1!H18)),Лист1!H18,"")</f>
        <v>0</v>
      </c>
      <c r="G15" s="14">
        <f>IF((ISNUMBER(Лист1!K18)),Лист1!K18,"")</f>
        <v>0</v>
      </c>
      <c r="H15" s="14">
        <f>IF((ISNUMBER(Лист1!N18)),Лист1!N18,"")</f>
        <v>0</v>
      </c>
      <c r="I15" s="14">
        <f>IF((ISNUMBER(Лист1!P18)),Лист1!P18,"")</f>
        <v>0</v>
      </c>
      <c r="J15" s="14">
        <f>IF((ISNUMBER(Лист1!Q18)),Лист1!Q18,"")</f>
        <v>0</v>
      </c>
      <c r="K15" s="14">
        <f>IF((ISNUMBER(Лист1!R18)),Лист1!R18,"")</f>
        <v>0</v>
      </c>
      <c r="L15" s="14">
        <f>IF((ISNUMBER(Лист1!T18)),Лист1!T18,"")</f>
        <v>0</v>
      </c>
      <c r="M15" s="14">
        <f>IF((ISNUMBER(Лист1!V18)),Лист1!V18,"")</f>
        <v>0</v>
      </c>
      <c r="N15" s="14">
        <f>IF((ISNUMBER(Лист1!W18)),Лист1!W18,"")</f>
        <v>0</v>
      </c>
      <c r="O15" s="14">
        <f>IF((ISNUMBER(Лист1!X18)),Лист1!X18,"")</f>
        <v>0</v>
      </c>
      <c r="P15" s="14">
        <f>IF((ISNUMBER(Лист1!Y18)),Лист1!Y18,"")</f>
        <v>0</v>
      </c>
      <c r="Q15" s="14">
        <f>IF((ISNUMBER(Лист1!Z18)),Лист1!Z18,"")</f>
        <v>0</v>
      </c>
      <c r="R15" s="14">
        <f>IF((ISNUMBER(Лист1!AA18)),Лист1!AA18,"")</f>
        <v>0</v>
      </c>
      <c r="S15" s="14">
        <f>IF((ISNUMBER(Лист1!AB18)),Лист1!AB18,"")</f>
        <v>0</v>
      </c>
      <c r="T15" s="14">
        <f>IF((ISNUMBER(Лист1!AC18)),Лист1!AC18,"")</f>
        <v>0</v>
      </c>
      <c r="U15" s="14">
        <f>IF((ISNUMBER(Лист1!AD18)),Лист1!AD18,"")</f>
        <v>0</v>
      </c>
      <c r="V15" s="14">
        <f>IF((ISNUMBER(Лист1!AE18)),Лист1!AE18,"")</f>
        <v>0</v>
      </c>
      <c r="W15" s="14">
        <f>IF((ISNUMBER(Лист1!AF18)),Лист1!AF18,"")</f>
        <v>0</v>
      </c>
      <c r="X15" s="14">
        <f>IF((ISNUMBER(Лист1!AG18)),Лист1!AG18,"")</f>
        <v>0</v>
      </c>
      <c r="Y15" s="14">
        <f>IF((ISNUMBER(Лист1!AH18)),Лист1!AH18,"")</f>
        <v>0</v>
      </c>
      <c r="Z15" s="14">
        <f>IF((ISNUMBER(Лист1!AJ18)),Лист1!AJ18,"")</f>
      </c>
      <c r="AA15" s="14">
        <f>IF((ISNUMBER(Лист1!AK18)),Лист1!AK18,"")</f>
        <v>0</v>
      </c>
      <c r="AB15" s="14">
        <f>IF((ISNUMBER(Лист1!AL18)),Лист1!AL18,"")</f>
        <v>0</v>
      </c>
      <c r="AC15" s="14">
        <f>IF((ISNUMBER(Лист1!AM18)),Лист1!AM18,"")</f>
        <v>0</v>
      </c>
      <c r="AD15" s="14">
        <f>IF((ISNUMBER(Лист1!AN18)),Лист1!AN18,"")</f>
        <v>0</v>
      </c>
    </row>
    <row r="16" spans="1:30" ht="15">
      <c r="A16">
        <v>33232</v>
      </c>
      <c r="B16" t="s">
        <v>26</v>
      </c>
      <c r="C16" s="14">
        <f>IF((ISNUMBER(Лист1!C19)),Лист1!C19,"")</f>
        <v>0</v>
      </c>
      <c r="D16" s="14">
        <f>IF((ISNUMBER(Лист1!E19)),Лист1!E19,"")</f>
        <v>0</v>
      </c>
      <c r="E16" s="14">
        <f>IF((ISNUMBER(Лист1!F19)),Лист1!F19,"")</f>
        <v>0</v>
      </c>
      <c r="F16" s="14">
        <f>IF((ISNUMBER(Лист1!H19)),Лист1!H19,"")</f>
        <v>726</v>
      </c>
      <c r="G16" s="14">
        <f>IF((ISNUMBER(Лист1!K19)),Лист1!K19,"")</f>
        <v>30</v>
      </c>
      <c r="H16" s="14">
        <f>IF((ISNUMBER(Лист1!N19)),Лист1!N19,"")</f>
        <v>370</v>
      </c>
      <c r="I16" s="14">
        <f>IF((ISNUMBER(Лист1!P19)),Лист1!P19,"")</f>
        <v>153</v>
      </c>
      <c r="J16" s="14">
        <f>IF((ISNUMBER(Лист1!Q19)),Лист1!Q19,"")</f>
        <v>0</v>
      </c>
      <c r="K16" s="14">
        <f>IF((ISNUMBER(Лист1!R19)),Лист1!R19,"")</f>
        <v>195</v>
      </c>
      <c r="L16" s="14">
        <f>IF((ISNUMBER(Лист1!T19)),Лист1!T19,"")</f>
        <v>0</v>
      </c>
      <c r="M16" s="14">
        <f>IF((ISNUMBER(Лист1!V19)),Лист1!V19,"")</f>
        <v>0</v>
      </c>
      <c r="N16" s="14">
        <f>IF((ISNUMBER(Лист1!W19)),Лист1!W19,"")</f>
        <v>0</v>
      </c>
      <c r="O16" s="14">
        <f>IF((ISNUMBER(Лист1!X19)),Лист1!X19,"")</f>
        <v>0</v>
      </c>
      <c r="P16" s="14">
        <f>IF((ISNUMBER(Лист1!Y19)),Лист1!Y19,"")</f>
        <v>140</v>
      </c>
      <c r="Q16" s="14">
        <f>IF((ISNUMBER(Лист1!Z19)),Лист1!Z19,"")</f>
        <v>0</v>
      </c>
      <c r="R16" s="14">
        <f>IF((ISNUMBER(Лист1!AA19)),Лист1!AA19,"")</f>
        <v>0</v>
      </c>
      <c r="S16" s="14">
        <f>IF((ISNUMBER(Лист1!AB19)),Лист1!AB19,"")</f>
        <v>0</v>
      </c>
      <c r="T16" s="14">
        <f>IF((ISNUMBER(Лист1!AC19)),Лист1!AC19,"")</f>
        <v>0</v>
      </c>
      <c r="U16" s="14">
        <f>IF((ISNUMBER(Лист1!AD19)),Лист1!AD19,"")</f>
        <v>0</v>
      </c>
      <c r="V16" s="14">
        <f>IF((ISNUMBER(Лист1!AE19)),Лист1!AE19,"")</f>
        <v>0</v>
      </c>
      <c r="W16" s="14">
        <f>IF((ISNUMBER(Лист1!AF19)),Лист1!AF19,"")</f>
        <v>0</v>
      </c>
      <c r="X16" s="14">
        <f>IF((ISNUMBER(Лист1!AG19)),Лист1!AG19,"")</f>
        <v>0</v>
      </c>
      <c r="Y16" s="14">
        <f>IF((ISNUMBER(Лист1!AH19)),Лист1!AH19,"")</f>
        <v>0</v>
      </c>
      <c r="Z16" s="14">
        <f>IF((ISNUMBER(Лист1!AJ19)),Лист1!AJ19,"")</f>
        <v>285</v>
      </c>
      <c r="AA16" s="14">
        <f>IF((ISNUMBER(Лист1!AK19)),Лист1!AK19,"")</f>
        <v>285</v>
      </c>
      <c r="AB16" s="14">
        <f>IF((ISNUMBER(Лист1!AL19)),Лист1!AL19,"")</f>
        <v>0</v>
      </c>
      <c r="AC16" s="14">
        <f>IF((ISNUMBER(Лист1!AM19)),Лист1!AM19,"")</f>
        <v>0</v>
      </c>
      <c r="AD16" s="14">
        <f>IF((ISNUMBER(Лист1!AN19)),Лист1!AN19,"")</f>
        <v>15</v>
      </c>
    </row>
    <row r="17" spans="1:30" ht="15">
      <c r="A17">
        <v>33235</v>
      </c>
      <c r="B17" t="s">
        <v>29</v>
      </c>
      <c r="C17" s="14">
        <f>IF((ISNUMBER(Лист1!C20)),Лист1!C20,"")</f>
        <v>642</v>
      </c>
      <c r="D17" s="14">
        <f>IF((ISNUMBER(Лист1!E20)),Лист1!E20,"")</f>
        <v>2714</v>
      </c>
      <c r="E17" s="14">
        <f>IF((ISNUMBER(Лист1!F20)),Лист1!F20,"")</f>
        <v>0</v>
      </c>
      <c r="F17" s="14">
        <f>IF((ISNUMBER(Лист1!H20)),Лист1!H20,"")</f>
        <v>4139</v>
      </c>
      <c r="G17" s="14">
        <f>IF((ISNUMBER(Лист1!K20)),Лист1!K20,"")</f>
        <v>116</v>
      </c>
      <c r="H17" s="14">
        <f>IF((ISNUMBER(Лист1!N20)),Лист1!N20,"")</f>
        <v>5311</v>
      </c>
      <c r="I17" s="14">
        <f>IF((ISNUMBER(Лист1!P20)),Лист1!P20,"")</f>
        <v>0</v>
      </c>
      <c r="J17" s="14">
        <f>IF((ISNUMBER(Лист1!Q20)),Лист1!Q20,"")</f>
        <v>0</v>
      </c>
      <c r="K17" s="14">
        <f>IF((ISNUMBER(Лист1!R20)),Лист1!R20,"")</f>
        <v>1160</v>
      </c>
      <c r="L17" s="14">
        <f>IF((ISNUMBER(Лист1!T20)),Лист1!T20,"")</f>
        <v>0</v>
      </c>
      <c r="M17" s="14">
        <f>IF((ISNUMBER(Лист1!V20)),Лист1!V20,"")</f>
        <v>0</v>
      </c>
      <c r="N17" s="14">
        <f>IF((ISNUMBER(Лист1!W20)),Лист1!W20,"")</f>
        <v>0</v>
      </c>
      <c r="O17" s="14">
        <f>IF((ISNUMBER(Лист1!X20)),Лист1!X20,"")</f>
        <v>0</v>
      </c>
      <c r="P17" s="14">
        <f>IF((ISNUMBER(Лист1!Y20)),Лист1!Y20,"")</f>
        <v>0</v>
      </c>
      <c r="Q17" s="14">
        <f>IF((ISNUMBER(Лист1!Z20)),Лист1!Z20,"")</f>
        <v>0</v>
      </c>
      <c r="R17" s="14">
        <f>IF((ISNUMBER(Лист1!AA20)),Лист1!AA20,"")</f>
        <v>600</v>
      </c>
      <c r="S17" s="14">
        <f>IF((ISNUMBER(Лист1!AB20)),Лист1!AB20,"")</f>
        <v>0</v>
      </c>
      <c r="T17" s="14">
        <f>IF((ISNUMBER(Лист1!AC20)),Лист1!AC20,"")</f>
        <v>0</v>
      </c>
      <c r="U17" s="14">
        <f>IF((ISNUMBER(Лист1!AD20)),Лист1!AD20,"")</f>
        <v>0</v>
      </c>
      <c r="V17" s="14">
        <f>IF((ISNUMBER(Лист1!AE20)),Лист1!AE20,"")</f>
        <v>0</v>
      </c>
      <c r="W17" s="14">
        <f>IF((ISNUMBER(Лист1!AF20)),Лист1!AF20,"")</f>
        <v>0</v>
      </c>
      <c r="X17" s="14">
        <f>IF((ISNUMBER(Лист1!AG20)),Лист1!AG20,"")</f>
        <v>0</v>
      </c>
      <c r="Y17" s="14">
        <f>IF((ISNUMBER(Лист1!AH20)),Лист1!AH20,"")</f>
        <v>0</v>
      </c>
      <c r="Z17" s="14">
        <f>IF((ISNUMBER(Лист1!AJ20)),Лист1!AJ20,"")</f>
        <v>6130</v>
      </c>
      <c r="AA17" s="14">
        <f>IF((ISNUMBER(Лист1!AK20)),Лист1!AK20,"")</f>
        <v>0</v>
      </c>
      <c r="AB17" s="14">
        <f>IF((ISNUMBER(Лист1!AL20)),Лист1!AL20,"")</f>
        <v>6100</v>
      </c>
      <c r="AC17" s="14">
        <f>IF((ISNUMBER(Лист1!AM20)),Лист1!AM20,"")</f>
        <v>30</v>
      </c>
      <c r="AD17" s="14">
        <f>IF((ISNUMBER(Лист1!AN20)),Лист1!AN20,"")</f>
        <v>908</v>
      </c>
    </row>
    <row r="18" spans="1:30" ht="15">
      <c r="A18">
        <v>33249</v>
      </c>
      <c r="B18" t="s">
        <v>37</v>
      </c>
      <c r="C18" s="14">
        <f>IF((ISNUMBER(Лист1!C21)),Лист1!C21,"")</f>
        <v>77</v>
      </c>
      <c r="D18" s="14">
        <f>IF((ISNUMBER(Лист1!E21)),Лист1!E21,"")</f>
        <v>2811</v>
      </c>
      <c r="E18" s="14">
        <f>IF((ISNUMBER(Лист1!F21)),Лист1!F21,"")</f>
        <v>0</v>
      </c>
      <c r="F18" s="14">
        <f>IF((ISNUMBER(Лист1!H21)),Лист1!H21,"")</f>
        <v>3506</v>
      </c>
      <c r="G18" s="14">
        <f>IF((ISNUMBER(Лист1!K21)),Лист1!K21,"")</f>
        <v>0</v>
      </c>
      <c r="H18" s="14">
        <f>IF((ISNUMBER(Лист1!N21)),Лист1!N21,"")</f>
        <v>1906</v>
      </c>
      <c r="I18" s="14">
        <f>IF((ISNUMBER(Лист1!P21)),Лист1!P21,"")</f>
        <v>0</v>
      </c>
      <c r="J18" s="14">
        <f>IF((ISNUMBER(Лист1!Q21)),Лист1!Q21,"")</f>
        <v>598</v>
      </c>
      <c r="K18" s="14">
        <f>IF((ISNUMBER(Лист1!R21)),Лист1!R21,"")</f>
        <v>598</v>
      </c>
      <c r="L18" s="14">
        <f>IF((ISNUMBER(Лист1!T21)),Лист1!T21,"")</f>
        <v>0</v>
      </c>
      <c r="M18" s="14">
        <f>IF((ISNUMBER(Лист1!V21)),Лист1!V21,"")</f>
        <v>0</v>
      </c>
      <c r="N18" s="14">
        <f>IF((ISNUMBER(Лист1!W21)),Лист1!W21,"")</f>
        <v>0</v>
      </c>
      <c r="O18" s="14">
        <f>IF((ISNUMBER(Лист1!X21)),Лист1!X21,"")</f>
        <v>0</v>
      </c>
      <c r="P18" s="14">
        <f>IF((ISNUMBER(Лист1!Y21)),Лист1!Y21,"")</f>
        <v>0</v>
      </c>
      <c r="Q18" s="14">
        <f>IF((ISNUMBER(Лист1!Z21)),Лист1!Z21,"")</f>
        <v>0</v>
      </c>
      <c r="R18" s="14">
        <f>IF((ISNUMBER(Лист1!AA21)),Лист1!AA21,"")</f>
        <v>0</v>
      </c>
      <c r="S18" s="14">
        <f>IF((ISNUMBER(Лист1!AB21)),Лист1!AB21,"")</f>
        <v>0</v>
      </c>
      <c r="T18" s="14">
        <f>IF((ISNUMBER(Лист1!AC21)),Лист1!AC21,"")</f>
        <v>1500</v>
      </c>
      <c r="U18" s="14">
        <f>IF((ISNUMBER(Лист1!AD21)),Лист1!AD21,"")</f>
        <v>0</v>
      </c>
      <c r="V18" s="14">
        <f>IF((ISNUMBER(Лист1!AE21)),Лист1!AE21,"")</f>
        <v>0</v>
      </c>
      <c r="W18" s="14">
        <f>IF((ISNUMBER(Лист1!AF21)),Лист1!AF21,"")</f>
        <v>0</v>
      </c>
      <c r="X18" s="14">
        <f>IF((ISNUMBER(Лист1!AG21)),Лист1!AG21,"")</f>
        <v>0</v>
      </c>
      <c r="Y18" s="14">
        <f>IF((ISNUMBER(Лист1!AH21)),Лист1!AH21,"")</f>
        <v>0</v>
      </c>
      <c r="Z18" s="14">
        <f>IF((ISNUMBER(Лист1!AJ21)),Лист1!AJ21,"")</f>
        <v>2647</v>
      </c>
      <c r="AA18" s="14">
        <f>IF((ISNUMBER(Лист1!AK21)),Лист1!AK21,"")</f>
        <v>0</v>
      </c>
      <c r="AB18" s="14">
        <f>IF((ISNUMBER(Лист1!AL21)),Лист1!AL21,"")</f>
        <v>0</v>
      </c>
      <c r="AC18" s="14">
        <f>IF((ISNUMBER(Лист1!AM21)),Лист1!AM21,"")</f>
        <v>2647</v>
      </c>
      <c r="AD18" s="14">
        <f>IF((ISNUMBER(Лист1!AN21)),Лист1!AN21,"")</f>
        <v>343</v>
      </c>
    </row>
    <row r="19" spans="1:30" ht="15">
      <c r="A19">
        <v>33202</v>
      </c>
      <c r="B19" t="s">
        <v>0</v>
      </c>
      <c r="C19" s="14">
        <f>IF((ISNUMBER(Лист1!C23)),Лист1!C23,"")</f>
        <v>263</v>
      </c>
      <c r="D19" s="14">
        <f>IF((ISNUMBER(Лист1!E23)),Лист1!E23,"")</f>
        <v>622</v>
      </c>
      <c r="E19" s="14">
        <f>IF((ISNUMBER(Лист1!F23)),Лист1!F23,"")</f>
        <v>0</v>
      </c>
      <c r="F19" s="14">
        <f>IF((ISNUMBER(Лист1!H23)),Лист1!H23,"")</f>
        <v>163</v>
      </c>
      <c r="G19" s="14">
        <f>IF((ISNUMBER(Лист1!K23)),Лист1!K23,"")</f>
        <v>263</v>
      </c>
      <c r="H19" s="14">
        <f>IF((ISNUMBER(Лист1!N23)),Лист1!N23,"")</f>
        <v>2140</v>
      </c>
      <c r="I19" s="14">
        <f>IF((ISNUMBER(Лист1!P23)),Лист1!P23,"")</f>
        <v>0</v>
      </c>
      <c r="J19" s="14">
        <f>IF((ISNUMBER(Лист1!Q23)),Лист1!Q23,"")</f>
        <v>0</v>
      </c>
      <c r="K19" s="14">
        <f>IF((ISNUMBER(Лист1!R23)),Лист1!R23,"")</f>
        <v>1282</v>
      </c>
      <c r="L19" s="14">
        <f>IF((ISNUMBER(Лист1!T23)),Лист1!T23,"")</f>
        <v>454</v>
      </c>
      <c r="M19" s="14">
        <f>IF((ISNUMBER(Лист1!V23)),Лист1!V23,"")</f>
        <v>35</v>
      </c>
      <c r="N19" s="14">
        <f>IF((ISNUMBER(Лист1!W23)),Лист1!W23,"")</f>
        <v>419</v>
      </c>
      <c r="O19" s="14">
        <f>IF((ISNUMBER(Лист1!X23)),Лист1!X23,"")</f>
        <v>0</v>
      </c>
      <c r="P19" s="14">
        <f>IF((ISNUMBER(Лист1!Y23)),Лист1!Y23,"")</f>
        <v>1161</v>
      </c>
      <c r="Q19" s="14">
        <f>IF((ISNUMBER(Лист1!Z23)),Лист1!Z23,"")</f>
        <v>961</v>
      </c>
      <c r="R19" s="14">
        <f>IF((ISNUMBER(Лист1!AA23)),Лист1!AA23,"")</f>
        <v>80</v>
      </c>
      <c r="S19" s="14">
        <f>IF((ISNUMBER(Лист1!AB23)),Лист1!AB23,"")</f>
        <v>0</v>
      </c>
      <c r="T19" s="14">
        <f>IF((ISNUMBER(Лист1!AC23)),Лист1!AC23,"")</f>
        <v>1444</v>
      </c>
      <c r="U19" s="14">
        <f>IF((ISNUMBER(Лист1!AD23)),Лист1!AD23,"")</f>
        <v>0</v>
      </c>
      <c r="V19" s="14">
        <f>IF((ISNUMBER(Лист1!AE23)),Лист1!AE23,"")</f>
        <v>500</v>
      </c>
      <c r="W19" s="14">
        <f>IF((ISNUMBER(Лист1!AF23)),Лист1!AF23,"")</f>
        <v>0</v>
      </c>
      <c r="X19" s="14">
        <f>IF((ISNUMBER(Лист1!AG23)),Лист1!AG23,"")</f>
        <v>0</v>
      </c>
      <c r="Y19" s="14">
        <f>IF((ISNUMBER(Лист1!AH23)),Лист1!AH23,"")</f>
        <v>0</v>
      </c>
      <c r="Z19" s="14">
        <f>IF((ISNUMBER(Лист1!AJ23)),Лист1!AJ23,"")</f>
        <v>50</v>
      </c>
      <c r="AA19" s="14">
        <f>IF((ISNUMBER(Лист1!AK23)),Лист1!AK23,"")</f>
        <v>0</v>
      </c>
      <c r="AB19" s="14">
        <f>IF((ISNUMBER(Лист1!AL23)),Лист1!AL23,"")</f>
        <v>0</v>
      </c>
      <c r="AC19" s="14">
        <f>IF((ISNUMBER(Лист1!AM23)),Лист1!AM23,"")</f>
        <v>50</v>
      </c>
      <c r="AD19" s="14">
        <f>IF((ISNUMBER(Лист1!AN23)),Лист1!AN23,"")</f>
        <v>711</v>
      </c>
    </row>
    <row r="20" spans="1:30" ht="15">
      <c r="A20">
        <v>33206</v>
      </c>
      <c r="B20" t="s">
        <v>3</v>
      </c>
      <c r="C20" s="14">
        <f>IF((ISNUMBER(Лист1!C24)),Лист1!C24,"")</f>
        <v>100</v>
      </c>
      <c r="D20" s="14">
        <f>IF((ISNUMBER(Лист1!E24)),Лист1!E24,"")</f>
        <v>0</v>
      </c>
      <c r="E20" s="14">
        <f>IF((ISNUMBER(Лист1!F24)),Лист1!F24,"")</f>
        <v>0</v>
      </c>
      <c r="F20" s="14">
        <f>IF((ISNUMBER(Лист1!H24)),Лист1!H24,"")</f>
        <v>100</v>
      </c>
      <c r="G20" s="14">
        <f>IF((ISNUMBER(Лист1!K24)),Лист1!K24,"")</f>
        <v>0</v>
      </c>
      <c r="H20" s="14">
        <f>IF((ISNUMBER(Лист1!N24)),Лист1!N24,"")</f>
        <v>0</v>
      </c>
      <c r="I20" s="14">
        <f>IF((ISNUMBER(Лист1!P24)),Лист1!P24,"")</f>
        <v>0</v>
      </c>
      <c r="J20" s="14">
        <f>IF((ISNUMBER(Лист1!Q24)),Лист1!Q24,"")</f>
        <v>0</v>
      </c>
      <c r="K20" s="14">
        <f>IF((ISNUMBER(Лист1!R24)),Лист1!R24,"")</f>
        <v>0</v>
      </c>
      <c r="L20" s="14">
        <f>IF((ISNUMBER(Лист1!T24)),Лист1!T24,"")</f>
        <v>0</v>
      </c>
      <c r="M20" s="14">
        <f>IF((ISNUMBER(Лист1!V24)),Лист1!V24,"")</f>
        <v>0</v>
      </c>
      <c r="N20" s="14">
        <f>IF((ISNUMBER(Лист1!W24)),Лист1!W24,"")</f>
        <v>0</v>
      </c>
      <c r="O20" s="14">
        <f>IF((ISNUMBER(Лист1!X24)),Лист1!X24,"")</f>
        <v>0</v>
      </c>
      <c r="P20" s="14">
        <f>IF((ISNUMBER(Лист1!Y24)),Лист1!Y24,"")</f>
        <v>0</v>
      </c>
      <c r="Q20" s="14">
        <f>IF((ISNUMBER(Лист1!Z24)),Лист1!Z24,"")</f>
        <v>0</v>
      </c>
      <c r="R20" s="14">
        <f>IF((ISNUMBER(Лист1!AA24)),Лист1!AA24,"")</f>
        <v>0</v>
      </c>
      <c r="S20" s="14">
        <f>IF((ISNUMBER(Лист1!AB24)),Лист1!AB24,"")</f>
        <v>0</v>
      </c>
      <c r="T20" s="14">
        <f>IF((ISNUMBER(Лист1!AC24)),Лист1!AC24,"")</f>
        <v>0</v>
      </c>
      <c r="U20" s="14">
        <f>IF((ISNUMBER(Лист1!AD24)),Лист1!AD24,"")</f>
        <v>0</v>
      </c>
      <c r="V20" s="14">
        <f>IF((ISNUMBER(Лист1!AE24)),Лист1!AE24,"")</f>
        <v>0</v>
      </c>
      <c r="W20" s="14">
        <f>IF((ISNUMBER(Лист1!AF24)),Лист1!AF24,"")</f>
        <v>0</v>
      </c>
      <c r="X20" s="14">
        <f>IF((ISNUMBER(Лист1!AG24)),Лист1!AG24,"")</f>
        <v>0</v>
      </c>
      <c r="Y20" s="14">
        <f>IF((ISNUMBER(Лист1!AH24)),Лист1!AH24,"")</f>
        <v>0</v>
      </c>
      <c r="Z20" s="14">
        <f>IF((ISNUMBER(Лист1!AJ24)),Лист1!AJ24,"")</f>
        <v>0</v>
      </c>
      <c r="AA20" s="14">
        <f>IF((ISNUMBER(Лист1!AK24)),Лист1!AK24,"")</f>
        <v>0</v>
      </c>
      <c r="AB20" s="14">
        <f>IF((ISNUMBER(Лист1!AL24)),Лист1!AL24,"")</f>
        <v>0</v>
      </c>
      <c r="AC20" s="14">
        <f>IF((ISNUMBER(Лист1!AM24)),Лист1!AM24,"")</f>
        <v>0</v>
      </c>
      <c r="AD20" s="14">
        <f>IF((ISNUMBER(Лист1!AN24)),Лист1!AN24,"")</f>
        <v>0</v>
      </c>
    </row>
    <row r="21" spans="1:30" ht="15">
      <c r="A21">
        <v>33208</v>
      </c>
      <c r="B21" t="s">
        <v>5</v>
      </c>
      <c r="C21" s="14">
        <f>IF((ISNUMBER(Лист1!C25)),Лист1!C25,"")</f>
        <v>785</v>
      </c>
      <c r="D21" s="14">
        <f>IF((ISNUMBER(Лист1!E25)),Лист1!E25,"")</f>
        <v>4520</v>
      </c>
      <c r="E21" s="14">
        <f>IF((ISNUMBER(Лист1!F25)),Лист1!F25,"")</f>
        <v>0</v>
      </c>
      <c r="F21" s="14">
        <f>IF((ISNUMBER(Лист1!H25)),Лист1!H25,"")</f>
        <v>7188</v>
      </c>
      <c r="G21" s="14">
        <f>IF((ISNUMBER(Лист1!K25)),Лист1!K25,"")</f>
        <v>284</v>
      </c>
      <c r="H21" s="14">
        <f>IF((ISNUMBER(Лист1!N25)),Лист1!N25,"")</f>
        <v>4098</v>
      </c>
      <c r="I21" s="14">
        <f>IF((ISNUMBER(Лист1!P25)),Лист1!P25,"")</f>
        <v>0</v>
      </c>
      <c r="J21" s="14">
        <f>IF((ISNUMBER(Лист1!Q25)),Лист1!Q25,"")</f>
        <v>2990</v>
      </c>
      <c r="K21" s="14">
        <f>IF((ISNUMBER(Лист1!R25)),Лист1!R25,"")</f>
        <v>2990</v>
      </c>
      <c r="L21" s="14">
        <f>IF((ISNUMBER(Лист1!T25)),Лист1!T25,"")</f>
        <v>1134</v>
      </c>
      <c r="M21" s="14">
        <f>IF((ISNUMBER(Лист1!V25)),Лист1!V25,"")</f>
        <v>604</v>
      </c>
      <c r="N21" s="14">
        <f>IF((ISNUMBER(Лист1!W25)),Лист1!W25,"")</f>
        <v>0</v>
      </c>
      <c r="O21" s="14">
        <f>IF((ISNUMBER(Лист1!X25)),Лист1!X25,"")</f>
        <v>530</v>
      </c>
      <c r="P21" s="14">
        <f>IF((ISNUMBER(Лист1!Y25)),Лист1!Y25,"")</f>
        <v>4459</v>
      </c>
      <c r="Q21" s="14">
        <f>IF((ISNUMBER(Лист1!Z25)),Лист1!Z25,"")</f>
        <v>0</v>
      </c>
      <c r="R21" s="14">
        <f>IF((ISNUMBER(Лист1!AA25)),Лист1!AA25,"")</f>
        <v>1606</v>
      </c>
      <c r="S21" s="14">
        <f>IF((ISNUMBER(Лист1!AB25)),Лист1!AB25,"")</f>
        <v>0</v>
      </c>
      <c r="T21" s="14">
        <f>IF((ISNUMBER(Лист1!AC25)),Лист1!AC25,"")</f>
        <v>4497</v>
      </c>
      <c r="U21" s="14">
        <f>IF((ISNUMBER(Лист1!AD25)),Лист1!AD25,"")</f>
        <v>0</v>
      </c>
      <c r="V21" s="14">
        <f>IF((ISNUMBER(Лист1!AE25)),Лист1!AE25,"")</f>
        <v>0</v>
      </c>
      <c r="W21" s="14">
        <f>IF((ISNUMBER(Лист1!AF25)),Лист1!AF25,"")</f>
        <v>450</v>
      </c>
      <c r="X21" s="14">
        <f>IF((ISNUMBER(Лист1!AG25)),Лист1!AG25,"")</f>
        <v>450</v>
      </c>
      <c r="Y21" s="14">
        <f>IF((ISNUMBER(Лист1!AH25)),Лист1!AH25,"")</f>
        <v>0</v>
      </c>
      <c r="Z21" s="14">
        <f>IF((ISNUMBER(Лист1!AJ25)),Лист1!AJ25,"")</f>
        <v>52</v>
      </c>
      <c r="AA21" s="14">
        <f>IF((ISNUMBER(Лист1!AK25)),Лист1!AK25,"")</f>
        <v>52</v>
      </c>
      <c r="AB21" s="14">
        <f>IF((ISNUMBER(Лист1!AL25)),Лист1!AL25,"")</f>
        <v>0</v>
      </c>
      <c r="AC21" s="14">
        <f>IF((ISNUMBER(Лист1!AM25)),Лист1!AM25,"")</f>
        <v>0</v>
      </c>
      <c r="AD21" s="14">
        <f>IF((ISNUMBER(Лист1!AN25)),Лист1!AN25,"")</f>
        <v>1134</v>
      </c>
    </row>
    <row r="22" spans="1:30" ht="15">
      <c r="A22">
        <v>33214</v>
      </c>
      <c r="B22" t="s">
        <v>8</v>
      </c>
      <c r="C22" s="14">
        <f>IF((ISNUMBER(Лист1!C26)),Лист1!C26,"")</f>
        <v>1784</v>
      </c>
      <c r="D22" s="14">
        <f>IF((ISNUMBER(Лист1!E26)),Лист1!E26,"")</f>
        <v>3523</v>
      </c>
      <c r="E22" s="14">
        <f>IF((ISNUMBER(Лист1!F26)),Лист1!F26,"")</f>
        <v>0</v>
      </c>
      <c r="F22" s="14">
        <f>IF((ISNUMBER(Лист1!H26)),Лист1!H26,"")</f>
        <v>17216</v>
      </c>
      <c r="G22" s="14">
        <f>IF((ISNUMBER(Лист1!K26)),Лист1!K26,"")</f>
        <v>1461</v>
      </c>
      <c r="H22" s="14">
        <f>IF((ISNUMBER(Лист1!N26)),Лист1!N26,"")</f>
        <v>12510</v>
      </c>
      <c r="I22" s="14">
        <f>IF((ISNUMBER(Лист1!P26)),Лист1!P26,"")</f>
        <v>0</v>
      </c>
      <c r="J22" s="14">
        <f>IF((ISNUMBER(Лист1!Q26)),Лист1!Q26,"")</f>
        <v>8735</v>
      </c>
      <c r="K22" s="14">
        <f>IF((ISNUMBER(Лист1!R26)),Лист1!R26,"")</f>
        <v>15782</v>
      </c>
      <c r="L22" s="14">
        <f>IF((ISNUMBER(Лист1!T26)),Лист1!T26,"")</f>
        <v>4022</v>
      </c>
      <c r="M22" s="14">
        <f>IF((ISNUMBER(Лист1!V26)),Лист1!V26,"")</f>
        <v>860</v>
      </c>
      <c r="N22" s="14">
        <f>IF((ISNUMBER(Лист1!W26)),Лист1!W26,"")</f>
        <v>0</v>
      </c>
      <c r="O22" s="14">
        <f>IF((ISNUMBER(Лист1!X26)),Лист1!X26,"")</f>
        <v>3162</v>
      </c>
      <c r="P22" s="14">
        <f>IF((ISNUMBER(Лист1!Y26)),Лист1!Y26,"")</f>
        <v>10001</v>
      </c>
      <c r="Q22" s="14">
        <f>IF((ISNUMBER(Лист1!Z26)),Лист1!Z26,"")</f>
        <v>0</v>
      </c>
      <c r="R22" s="14">
        <f>IF((ISNUMBER(Лист1!AA26)),Лист1!AA26,"")</f>
        <v>678.5</v>
      </c>
      <c r="S22" s="14">
        <f>IF((ISNUMBER(Лист1!AB26)),Лист1!AB26,"")</f>
        <v>0</v>
      </c>
      <c r="T22" s="14">
        <f>IF((ISNUMBER(Лист1!AC26)),Лист1!AC26,"")</f>
        <v>16074.6</v>
      </c>
      <c r="U22" s="14">
        <f>IF((ISNUMBER(Лист1!AD26)),Лист1!AD26,"")</f>
        <v>1070</v>
      </c>
      <c r="V22" s="14">
        <f>IF((ISNUMBER(Лист1!AE26)),Лист1!AE26,"")</f>
        <v>11</v>
      </c>
      <c r="W22" s="14">
        <f>IF((ISNUMBER(Лист1!AF26)),Лист1!AF26,"")</f>
        <v>9</v>
      </c>
      <c r="X22" s="14">
        <f>IF((ISNUMBER(Лист1!AG26)),Лист1!AG26,"")</f>
        <v>0</v>
      </c>
      <c r="Y22" s="14">
        <f>IF((ISNUMBER(Лист1!AH26)),Лист1!AH26,"")</f>
        <v>0</v>
      </c>
      <c r="Z22" s="14">
        <f>IF((ISNUMBER(Лист1!AJ26)),Лист1!AJ26,"")</f>
        <v>575</v>
      </c>
      <c r="AA22" s="14">
        <f>IF((ISNUMBER(Лист1!AK26)),Лист1!AK26,"")</f>
        <v>0</v>
      </c>
      <c r="AB22" s="14">
        <f>IF((ISNUMBER(Лист1!AL26)),Лист1!AL26,"")</f>
        <v>0</v>
      </c>
      <c r="AC22" s="14">
        <f>IF((ISNUMBER(Лист1!AM26)),Лист1!AM26,"")</f>
        <v>575</v>
      </c>
      <c r="AD22" s="14">
        <f>IF((ISNUMBER(Лист1!AN26)),Лист1!AN26,"")</f>
        <v>5026</v>
      </c>
    </row>
    <row r="23" spans="1:30" ht="15">
      <c r="A23">
        <v>33218</v>
      </c>
      <c r="B23" t="s">
        <v>11</v>
      </c>
      <c r="C23" s="14">
        <f>IF((ISNUMBER(Лист1!C27)),Лист1!C27,"")</f>
        <v>881</v>
      </c>
      <c r="D23" s="14">
        <f>IF((ISNUMBER(Лист1!E27)),Лист1!E27,"")</f>
        <v>4036</v>
      </c>
      <c r="E23" s="14">
        <f>IF((ISNUMBER(Лист1!F27)),Лист1!F27,"")</f>
        <v>0</v>
      </c>
      <c r="F23" s="14">
        <f>IF((ISNUMBER(Лист1!H27)),Лист1!H27,"")</f>
        <v>3262</v>
      </c>
      <c r="G23" s="14">
        <f>IF((ISNUMBER(Лист1!K27)),Лист1!K27,"")</f>
        <v>881</v>
      </c>
      <c r="H23" s="14">
        <f>IF((ISNUMBER(Лист1!N27)),Лист1!N27,"")</f>
        <v>7164</v>
      </c>
      <c r="I23" s="14">
        <f>IF((ISNUMBER(Лист1!P27)),Лист1!P27,"")</f>
        <v>345</v>
      </c>
      <c r="J23" s="14">
        <f>IF((ISNUMBER(Лист1!Q27)),Лист1!Q27,"")</f>
        <v>0</v>
      </c>
      <c r="K23" s="14">
        <f>IF((ISNUMBER(Лист1!R27)),Лист1!R27,"")</f>
        <v>5233</v>
      </c>
      <c r="L23" s="14">
        <f>IF((ISNUMBER(Лист1!T27)),Лист1!T27,"")</f>
        <v>1075</v>
      </c>
      <c r="M23" s="14">
        <f>IF((ISNUMBER(Лист1!V27)),Лист1!V27,"")</f>
        <v>378</v>
      </c>
      <c r="N23" s="14">
        <f>IF((ISNUMBER(Лист1!W27)),Лист1!W27,"")</f>
        <v>0</v>
      </c>
      <c r="O23" s="14">
        <f>IF((ISNUMBER(Лист1!X27)),Лист1!X27,"")</f>
        <v>697</v>
      </c>
      <c r="P23" s="14">
        <f>IF((ISNUMBER(Лист1!Y27)),Лист1!Y27,"")</f>
        <v>2889</v>
      </c>
      <c r="Q23" s="14">
        <f>IF((ISNUMBER(Лист1!Z27)),Лист1!Z27,"")</f>
        <v>0</v>
      </c>
      <c r="R23" s="14">
        <f>IF((ISNUMBER(Лист1!AA27)),Лист1!AA27,"")</f>
        <v>257</v>
      </c>
      <c r="S23" s="14">
        <f>IF((ISNUMBER(Лист1!AB27)),Лист1!AB27,"")</f>
        <v>0</v>
      </c>
      <c r="T23" s="14">
        <f>IF((ISNUMBER(Лист1!AC27)),Лист1!AC27,"")</f>
        <v>5670</v>
      </c>
      <c r="U23" s="14">
        <f>IF((ISNUMBER(Лист1!AD27)),Лист1!AD27,"")</f>
        <v>0</v>
      </c>
      <c r="V23" s="14">
        <f>IF((ISNUMBER(Лист1!AE27)),Лист1!AE27,"")</f>
        <v>1803</v>
      </c>
      <c r="W23" s="14">
        <f>IF((ISNUMBER(Лист1!AF27)),Лист1!AF27,"")</f>
        <v>62</v>
      </c>
      <c r="X23" s="14">
        <f>IF((ISNUMBER(Лист1!AG27)),Лист1!AG27,"")</f>
        <v>62</v>
      </c>
      <c r="Y23" s="14">
        <f>IF((ISNUMBER(Лист1!AH27)),Лист1!AH27,"")</f>
        <v>0</v>
      </c>
      <c r="Z23" s="14">
        <f>IF((ISNUMBER(Лист1!AJ27)),Лист1!AJ27,"")</f>
        <v>0</v>
      </c>
      <c r="AA23" s="14">
        <f>IF((ISNUMBER(Лист1!AK27)),Лист1!AK27,"")</f>
        <v>0</v>
      </c>
      <c r="AB23" s="14">
        <f>IF((ISNUMBER(Лист1!AL27)),Лист1!AL27,"")</f>
        <v>0</v>
      </c>
      <c r="AC23" s="14">
        <f>IF((ISNUMBER(Лист1!AM27)),Лист1!AM27,"")</f>
        <v>0</v>
      </c>
      <c r="AD23" s="14">
        <f>IF((ISNUMBER(Лист1!AN27)),Лист1!AN27,"")</f>
        <v>995</v>
      </c>
    </row>
    <row r="24" spans="1:30" ht="15">
      <c r="A24">
        <v>33219</v>
      </c>
      <c r="B24" t="s">
        <v>12</v>
      </c>
      <c r="C24" s="14">
        <f>IF((ISNUMBER(Лист1!C28)),Лист1!C28,"")</f>
        <v>1405</v>
      </c>
      <c r="D24" s="14">
        <f>IF((ISNUMBER(Лист1!E28)),Лист1!E28,"")</f>
        <v>2611</v>
      </c>
      <c r="E24" s="14">
        <f>IF((ISNUMBER(Лист1!F28)),Лист1!F28,"")</f>
        <v>0</v>
      </c>
      <c r="F24" s="14">
        <f>IF((ISNUMBER(Лист1!H28)),Лист1!H28,"")</f>
        <v>5205</v>
      </c>
      <c r="G24" s="14">
        <f>IF((ISNUMBER(Лист1!K28)),Лист1!K28,"")</f>
        <v>1200</v>
      </c>
      <c r="H24" s="14">
        <f>IF((ISNUMBER(Лист1!N28)),Лист1!N28,"")</f>
        <v>7805</v>
      </c>
      <c r="I24" s="14">
        <f>IF((ISNUMBER(Лист1!P28)),Лист1!P28,"")</f>
        <v>133</v>
      </c>
      <c r="J24" s="14">
        <f>IF((ISNUMBER(Лист1!Q28)),Лист1!Q28,"")</f>
        <v>0</v>
      </c>
      <c r="K24" s="14">
        <f>IF((ISNUMBER(Лист1!R28)),Лист1!R28,"")</f>
        <v>7116</v>
      </c>
      <c r="L24" s="14">
        <f>IF((ISNUMBER(Лист1!T28)),Лист1!T28,"")</f>
        <v>177</v>
      </c>
      <c r="M24" s="14">
        <f>IF((ISNUMBER(Лист1!V28)),Лист1!V28,"")</f>
        <v>118</v>
      </c>
      <c r="N24" s="14">
        <f>IF((ISNUMBER(Лист1!W28)),Лист1!W28,"")</f>
        <v>0</v>
      </c>
      <c r="O24" s="14">
        <f>IF((ISNUMBER(Лист1!X28)),Лист1!X28,"")</f>
        <v>59</v>
      </c>
      <c r="P24" s="14">
        <f>IF((ISNUMBER(Лист1!Y28)),Лист1!Y28,"")</f>
        <v>0</v>
      </c>
      <c r="Q24" s="14">
        <f>IF((ISNUMBER(Лист1!Z28)),Лист1!Z28,"")</f>
        <v>1799</v>
      </c>
      <c r="R24" s="14">
        <f>IF((ISNUMBER(Лист1!AA28)),Лист1!AA28,"")</f>
        <v>0</v>
      </c>
      <c r="S24" s="14">
        <f>IF((ISNUMBER(Лист1!AB28)),Лист1!AB28,"")</f>
        <v>0</v>
      </c>
      <c r="T24" s="14">
        <f>IF((ISNUMBER(Лист1!AC28)),Лист1!AC28,"")</f>
        <v>6949</v>
      </c>
      <c r="U24" s="14">
        <f>IF((ISNUMBER(Лист1!AD28)),Лист1!AD28,"")</f>
        <v>0</v>
      </c>
      <c r="V24" s="14">
        <f>IF((ISNUMBER(Лист1!AE28)),Лист1!AE28,"")</f>
        <v>0</v>
      </c>
      <c r="W24" s="14">
        <f>IF((ISNUMBER(Лист1!AF28)),Лист1!AF28,"")</f>
        <v>0</v>
      </c>
      <c r="X24" s="14">
        <f>IF((ISNUMBER(Лист1!AG28)),Лист1!AG28,"")</f>
        <v>106</v>
      </c>
      <c r="Y24" s="14">
        <f>IF((ISNUMBER(Лист1!AH28)),Лист1!AH28,"")</f>
        <v>0</v>
      </c>
      <c r="Z24" s="14">
        <f>IF((ISNUMBER(Лист1!AJ28)),Лист1!AJ28,"")</f>
        <v>0</v>
      </c>
      <c r="AA24" s="14">
        <f>IF((ISNUMBER(Лист1!AK28)),Лист1!AK28,"")</f>
        <v>0</v>
      </c>
      <c r="AB24" s="14">
        <f>IF((ISNUMBER(Лист1!AL28)),Лист1!AL28,"")</f>
        <v>0</v>
      </c>
      <c r="AC24" s="14">
        <f>IF((ISNUMBER(Лист1!AM28)),Лист1!AM28,"")</f>
        <v>0</v>
      </c>
      <c r="AD24" s="14">
        <f>IF((ISNUMBER(Лист1!AN28)),Лист1!AN28,"")</f>
        <v>2083</v>
      </c>
    </row>
    <row r="25" spans="1:30" ht="15">
      <c r="A25">
        <v>33220</v>
      </c>
      <c r="B25" t="s">
        <v>13</v>
      </c>
      <c r="C25" s="14">
        <f>IF((ISNUMBER(Лист1!C29)),Лист1!C29,"")</f>
        <v>5037</v>
      </c>
      <c r="D25" s="14">
        <f>IF((ISNUMBER(Лист1!E29)),Лист1!E29,"")</f>
        <v>8522</v>
      </c>
      <c r="E25" s="14">
        <f>IF((ISNUMBER(Лист1!F29)),Лист1!F29,"")</f>
        <v>0</v>
      </c>
      <c r="F25" s="14">
        <f>IF((ISNUMBER(Лист1!H29)),Лист1!H29,"")</f>
        <v>21584</v>
      </c>
      <c r="G25" s="14">
        <f>IF((ISNUMBER(Лист1!K29)),Лист1!K29,"")</f>
        <v>4277</v>
      </c>
      <c r="H25" s="14">
        <f>IF((ISNUMBER(Лист1!N29)),Лист1!N29,"")</f>
        <v>11966</v>
      </c>
      <c r="I25" s="14">
        <f>IF((ISNUMBER(Лист1!P29)),Лист1!P29,"")</f>
        <v>0</v>
      </c>
      <c r="J25" s="14">
        <f>IF((ISNUMBER(Лист1!Q29)),Лист1!Q29,"")</f>
        <v>0</v>
      </c>
      <c r="K25" s="14">
        <f>IF((ISNUMBER(Лист1!R29)),Лист1!R29,"")</f>
        <v>5679</v>
      </c>
      <c r="L25" s="14">
        <f>IF((ISNUMBER(Лист1!T29)),Лист1!T29,"")</f>
        <v>800</v>
      </c>
      <c r="M25" s="14">
        <f>IF((ISNUMBER(Лист1!V29)),Лист1!V29,"")</f>
        <v>800</v>
      </c>
      <c r="N25" s="14">
        <f>IF((ISNUMBER(Лист1!W29)),Лист1!W29,"")</f>
        <v>0</v>
      </c>
      <c r="O25" s="14">
        <f>IF((ISNUMBER(Лист1!X29)),Лист1!X29,"")</f>
        <v>0</v>
      </c>
      <c r="P25" s="14">
        <f>IF((ISNUMBER(Лист1!Y29)),Лист1!Y29,"")</f>
        <v>3790</v>
      </c>
      <c r="Q25" s="14">
        <f>IF((ISNUMBER(Лист1!Z29)),Лист1!Z29,"")</f>
        <v>0</v>
      </c>
      <c r="R25" s="14">
        <f>IF((ISNUMBER(Лист1!AA29)),Лист1!AA29,"")</f>
        <v>2965</v>
      </c>
      <c r="S25" s="14">
        <f>IF((ISNUMBER(Лист1!AB29)),Лист1!AB29,"")</f>
        <v>0</v>
      </c>
      <c r="T25" s="14">
        <f>IF((ISNUMBER(Лист1!AC29)),Лист1!AC29,"")</f>
        <v>25030</v>
      </c>
      <c r="U25" s="14">
        <f>IF((ISNUMBER(Лист1!AD29)),Лист1!AD29,"")</f>
        <v>0</v>
      </c>
      <c r="V25" s="14">
        <f>IF((ISNUMBER(Лист1!AE29)),Лист1!AE29,"")</f>
        <v>0</v>
      </c>
      <c r="W25" s="14">
        <f>IF((ISNUMBER(Лист1!AF29)),Лист1!AF29,"")</f>
        <v>0</v>
      </c>
      <c r="X25" s="14">
        <f>IF((ISNUMBER(Лист1!AG29)),Лист1!AG29,"")</f>
        <v>0</v>
      </c>
      <c r="Y25" s="14">
        <f>IF((ISNUMBER(Лист1!AH29)),Лист1!AH29,"")</f>
        <v>0</v>
      </c>
      <c r="Z25" s="14">
        <f>IF((ISNUMBER(Лист1!AJ29)),Лист1!AJ29,"")</f>
        <v>0</v>
      </c>
      <c r="AA25" s="14">
        <f>IF((ISNUMBER(Лист1!AK29)),Лист1!AK29,"")</f>
        <v>0</v>
      </c>
      <c r="AB25" s="14">
        <f>IF((ISNUMBER(Лист1!AL29)),Лист1!AL29,"")</f>
        <v>0</v>
      </c>
      <c r="AC25" s="14">
        <f>IF((ISNUMBER(Лист1!AM29)),Лист1!AM29,"")</f>
        <v>0</v>
      </c>
      <c r="AD25" s="14">
        <f>IF((ISNUMBER(Лист1!AN29)),Лист1!AN29,"")</f>
        <v>2456</v>
      </c>
    </row>
    <row r="26" spans="1:30" ht="15">
      <c r="A26">
        <v>33226</v>
      </c>
      <c r="B26" t="s">
        <v>19</v>
      </c>
      <c r="C26" s="14">
        <f>IF((ISNUMBER(Лист1!C30)),Лист1!C30,"")</f>
        <v>1636</v>
      </c>
      <c r="D26" s="14">
        <f>IF((ISNUMBER(Лист1!E30)),Лист1!E30,"")</f>
        <v>0</v>
      </c>
      <c r="E26" s="14">
        <f>IF((ISNUMBER(Лист1!F30)),Лист1!F30,"")</f>
        <v>0</v>
      </c>
      <c r="F26" s="14">
        <f>IF((ISNUMBER(Лист1!H30)),Лист1!H30,"")</f>
        <v>12939</v>
      </c>
      <c r="G26" s="14">
        <f>IF((ISNUMBER(Лист1!K30)),Лист1!K30,"")</f>
        <v>0</v>
      </c>
      <c r="H26" s="14">
        <f>IF((ISNUMBER(Лист1!N30)),Лист1!N30,"")</f>
        <v>5229</v>
      </c>
      <c r="I26" s="14">
        <f>IF((ISNUMBER(Лист1!P30)),Лист1!P30,"")</f>
        <v>0</v>
      </c>
      <c r="J26" s="14">
        <f>IF((ISNUMBER(Лист1!Q30)),Лист1!Q30,"")</f>
        <v>0</v>
      </c>
      <c r="K26" s="14">
        <f>IF((ISNUMBER(Лист1!R30)),Лист1!R30,"")</f>
        <v>12939</v>
      </c>
      <c r="L26" s="14">
        <f>IF((ISNUMBER(Лист1!T30)),Лист1!T30,"")</f>
        <v>1550</v>
      </c>
      <c r="M26" s="14">
        <f>IF((ISNUMBER(Лист1!V30)),Лист1!V30,"")</f>
        <v>1314</v>
      </c>
      <c r="N26" s="14">
        <f>IF((ISNUMBER(Лист1!W30)),Лист1!W30,"")</f>
        <v>0</v>
      </c>
      <c r="O26" s="14">
        <f>IF((ISNUMBER(Лист1!X30)),Лист1!X30,"")</f>
        <v>236</v>
      </c>
      <c r="P26" s="14">
        <f>IF((ISNUMBER(Лист1!Y30)),Лист1!Y30,"")</f>
        <v>13040</v>
      </c>
      <c r="Q26" s="14">
        <f>IF((ISNUMBER(Лист1!Z30)),Лист1!Z30,"")</f>
        <v>10550</v>
      </c>
      <c r="R26" s="14">
        <f>IF((ISNUMBER(Лист1!AA30)),Лист1!AA30,"")</f>
        <v>7773</v>
      </c>
      <c r="S26" s="14">
        <f>IF((ISNUMBER(Лист1!AB30)),Лист1!AB30,"")</f>
        <v>0</v>
      </c>
      <c r="T26" s="14">
        <f>IF((ISNUMBER(Лист1!AC30)),Лист1!AC30,"")</f>
        <v>11028</v>
      </c>
      <c r="U26" s="14">
        <f>IF((ISNUMBER(Лист1!AD30)),Лист1!AD30,"")</f>
        <v>0</v>
      </c>
      <c r="V26" s="14">
        <f>IF((ISNUMBER(Лист1!AE30)),Лист1!AE30,"")</f>
        <v>0</v>
      </c>
      <c r="W26" s="14">
        <f>IF((ISNUMBER(Лист1!AF30)),Лист1!AF30,"")</f>
        <v>0</v>
      </c>
      <c r="X26" s="14">
        <f>IF((ISNUMBER(Лист1!AG30)),Лист1!AG30,"")</f>
        <v>0</v>
      </c>
      <c r="Y26" s="14">
        <f>IF((ISNUMBER(Лист1!AH30)),Лист1!AH30,"")</f>
        <v>0</v>
      </c>
      <c r="Z26" s="14">
        <f>IF((ISNUMBER(Лист1!AJ30)),Лист1!AJ30,"")</f>
        <v>0</v>
      </c>
      <c r="AA26" s="14">
        <f>IF((ISNUMBER(Лист1!AK30)),Лист1!AK30,"")</f>
        <v>0</v>
      </c>
      <c r="AB26" s="14">
        <f>IF((ISNUMBER(Лист1!AL30)),Лист1!AL30,"")</f>
        <v>0</v>
      </c>
      <c r="AC26" s="14">
        <f>IF((ISNUMBER(Лист1!AM30)),Лист1!AM30,"")</f>
        <v>0</v>
      </c>
      <c r="AD26" s="14">
        <f>IF((ISNUMBER(Лист1!AN30)),Лист1!AN30,"")</f>
        <v>1518</v>
      </c>
    </row>
    <row r="27" spans="1:30" ht="15">
      <c r="A27">
        <v>33227</v>
      </c>
      <c r="B27" t="s">
        <v>20</v>
      </c>
      <c r="C27" s="14">
        <f>IF((ISNUMBER(Лист1!C31)),Лист1!C31,"")</f>
        <v>1628</v>
      </c>
      <c r="D27" s="14">
        <f>IF((ISNUMBER(Лист1!E31)),Лист1!E31,"")</f>
        <v>2007</v>
      </c>
      <c r="E27" s="14">
        <f>IF((ISNUMBER(Лист1!F31)),Лист1!F31,"")</f>
        <v>0</v>
      </c>
      <c r="F27" s="14">
        <f>IF((ISNUMBER(Лист1!H31)),Лист1!H31,"")</f>
        <v>6434</v>
      </c>
      <c r="G27" s="14">
        <f>IF((ISNUMBER(Лист1!K31)),Лист1!K31,"")</f>
        <v>858</v>
      </c>
      <c r="H27" s="14">
        <f>IF((ISNUMBER(Лист1!N31)),Лист1!N31,"")</f>
        <v>3734</v>
      </c>
      <c r="I27" s="14">
        <f>IF((ISNUMBER(Лист1!P31)),Лист1!P31,"")</f>
        <v>0</v>
      </c>
      <c r="J27" s="14">
        <f>IF((ISNUMBER(Лист1!Q31)),Лист1!Q31,"")</f>
        <v>0</v>
      </c>
      <c r="K27" s="14">
        <f>IF((ISNUMBER(Лист1!R31)),Лист1!R31,"")</f>
        <v>5950</v>
      </c>
      <c r="L27" s="14">
        <f>IF((ISNUMBER(Лист1!T31)),Лист1!T31,"")</f>
        <v>573</v>
      </c>
      <c r="M27" s="14">
        <f>IF((ISNUMBER(Лист1!V31)),Лист1!V31,"")</f>
        <v>821</v>
      </c>
      <c r="N27" s="14">
        <f>IF((ISNUMBER(Лист1!W31)),Лист1!W31,"")</f>
        <v>0</v>
      </c>
      <c r="O27" s="14">
        <f>IF((ISNUMBER(Лист1!X31)),Лист1!X31,"")</f>
        <v>60</v>
      </c>
      <c r="P27" s="14">
        <f>IF((ISNUMBER(Лист1!Y31)),Лист1!Y31,"")</f>
        <v>2916</v>
      </c>
      <c r="Q27" s="14">
        <f>IF((ISNUMBER(Лист1!Z31)),Лист1!Z31,"")</f>
        <v>2123</v>
      </c>
      <c r="R27" s="14">
        <f>IF((ISNUMBER(Лист1!AA31)),Лист1!AA31,"")</f>
        <v>678</v>
      </c>
      <c r="S27" s="14">
        <f>IF((ISNUMBER(Лист1!AB31)),Лист1!AB31,"")</f>
        <v>0</v>
      </c>
      <c r="T27" s="14">
        <f>IF((ISNUMBER(Лист1!AC31)),Лист1!AC31,"")</f>
        <v>2937</v>
      </c>
      <c r="U27" s="14">
        <f>IF((ISNUMBER(Лист1!AD31)),Лист1!AD31,"")</f>
        <v>0</v>
      </c>
      <c r="V27" s="14">
        <f>IF((ISNUMBER(Лист1!AE31)),Лист1!AE31,"")</f>
        <v>0</v>
      </c>
      <c r="W27" s="14">
        <f>IF((ISNUMBER(Лист1!AF31)),Лист1!AF31,"")</f>
        <v>0</v>
      </c>
      <c r="X27" s="14">
        <f>IF((ISNUMBER(Лист1!AG31)),Лист1!AG31,"")</f>
        <v>0</v>
      </c>
      <c r="Y27" s="14">
        <f>IF((ISNUMBER(Лист1!AH31)),Лист1!AH31,"")</f>
        <v>0</v>
      </c>
      <c r="Z27" s="14">
        <f>IF((ISNUMBER(Лист1!AJ31)),Лист1!AJ31,"")</f>
        <v>0</v>
      </c>
      <c r="AA27" s="14">
        <f>IF((ISNUMBER(Лист1!AK31)),Лист1!AK31,"")</f>
        <v>0</v>
      </c>
      <c r="AB27" s="14">
        <f>IF((ISNUMBER(Лист1!AL31)),Лист1!AL31,"")</f>
        <v>0</v>
      </c>
      <c r="AC27" s="14">
        <f>IF((ISNUMBER(Лист1!AM31)),Лист1!AM31,"")</f>
        <v>0</v>
      </c>
      <c r="AD27" s="14">
        <f>IF((ISNUMBER(Лист1!AN31)),Лист1!AN31,"")</f>
        <v>0</v>
      </c>
    </row>
    <row r="28" spans="1:30" ht="15">
      <c r="A28">
        <v>33230</v>
      </c>
      <c r="B28" t="s">
        <v>23</v>
      </c>
      <c r="C28" s="14">
        <f>IF((ISNUMBER(Лист1!C32)),Лист1!C32,"")</f>
        <v>190</v>
      </c>
      <c r="D28" s="14">
        <f>IF((ISNUMBER(Лист1!E32)),Лист1!E32,"")</f>
        <v>6430</v>
      </c>
      <c r="E28" s="14">
        <f>IF((ISNUMBER(Лист1!F32)),Лист1!F32,"")</f>
        <v>0</v>
      </c>
      <c r="F28" s="14">
        <f>IF((ISNUMBER(Лист1!H32)),Лист1!H32,"")</f>
        <v>1567</v>
      </c>
      <c r="G28" s="14">
        <f>IF((ISNUMBER(Лист1!K32)),Лист1!K32,"")</f>
        <v>40</v>
      </c>
      <c r="H28" s="14">
        <f>IF((ISNUMBER(Лист1!N32)),Лист1!N32,"")</f>
        <v>6618</v>
      </c>
      <c r="I28" s="14">
        <f>IF((ISNUMBER(Лист1!P32)),Лист1!P32,"")</f>
        <v>25</v>
      </c>
      <c r="J28" s="14">
        <f>IF((ISNUMBER(Лист1!Q32)),Лист1!Q32,"")</f>
        <v>1041</v>
      </c>
      <c r="K28" s="14">
        <f>IF((ISNUMBER(Лист1!R32)),Лист1!R32,"")</f>
        <v>1156</v>
      </c>
      <c r="L28" s="14">
        <f>IF((ISNUMBER(Лист1!T32)),Лист1!T32,"")</f>
        <v>0</v>
      </c>
      <c r="M28" s="14">
        <f>IF((ISNUMBER(Лист1!V32)),Лист1!V32,"")</f>
        <v>0</v>
      </c>
      <c r="N28" s="14">
        <f>IF((ISNUMBER(Лист1!W32)),Лист1!W32,"")</f>
        <v>0</v>
      </c>
      <c r="O28" s="14">
        <f>IF((ISNUMBER(Лист1!X32)),Лист1!X32,"")</f>
        <v>0</v>
      </c>
      <c r="P28" s="14">
        <f>IF((ISNUMBER(Лист1!Y32)),Лист1!Y32,"")</f>
        <v>4117</v>
      </c>
      <c r="Q28" s="14">
        <f>IF((ISNUMBER(Лист1!Z32)),Лист1!Z32,"")</f>
        <v>1340</v>
      </c>
      <c r="R28" s="14">
        <f>IF((ISNUMBER(Лист1!AA32)),Лист1!AA32,"")</f>
        <v>100</v>
      </c>
      <c r="S28" s="14">
        <f>IF((ISNUMBER(Лист1!AB32)),Лист1!AB32,"")</f>
        <v>0</v>
      </c>
      <c r="T28" s="14">
        <f>IF((ISNUMBER(Лист1!AC32)),Лист1!AC32,"")</f>
        <v>7944</v>
      </c>
      <c r="U28" s="14">
        <f>IF((ISNUMBER(Лист1!AD32)),Лист1!AD32,"")</f>
        <v>0</v>
      </c>
      <c r="V28" s="14">
        <f>IF((ISNUMBER(Лист1!AE32)),Лист1!AE32,"")</f>
        <v>0</v>
      </c>
      <c r="W28" s="14">
        <f>IF((ISNUMBER(Лист1!AF32)),Лист1!AF32,"")</f>
        <v>0</v>
      </c>
      <c r="X28" s="14">
        <f>IF((ISNUMBER(Лист1!AG32)),Лист1!AG32,"")</f>
        <v>0</v>
      </c>
      <c r="Y28" s="14">
        <f>IF((ISNUMBER(Лист1!AH32)),Лист1!AH32,"")</f>
        <v>0</v>
      </c>
      <c r="Z28" s="14">
        <f>IF((ISNUMBER(Лист1!AJ32)),Лист1!AJ32,"")</f>
        <v>242</v>
      </c>
      <c r="AA28" s="14">
        <f>IF((ISNUMBER(Лист1!AK32)),Лист1!AK32,"")</f>
        <v>22</v>
      </c>
      <c r="AB28" s="14">
        <f>IF((ISNUMBER(Лист1!AL32)),Лист1!AL32,"")</f>
        <v>0</v>
      </c>
      <c r="AC28" s="14">
        <f>IF((ISNUMBER(Лист1!AM32)),Лист1!AM32,"")</f>
        <v>220</v>
      </c>
      <c r="AD28" s="14">
        <f>IF((ISNUMBER(Лист1!AN32)),Лист1!AN32,"")</f>
        <v>474</v>
      </c>
    </row>
    <row r="29" spans="1:30" ht="15">
      <c r="A29">
        <v>33245</v>
      </c>
      <c r="B29" t="s">
        <v>24</v>
      </c>
      <c r="C29" s="14">
        <f>IF((ISNUMBER(Лист1!C33)),Лист1!C33,"")</f>
        <v>226</v>
      </c>
      <c r="D29" s="14">
        <f>IF((ISNUMBER(Лист1!E33)),Лист1!E33,"")</f>
        <v>4286</v>
      </c>
      <c r="E29" s="14">
        <f>IF((ISNUMBER(Лист1!F33)),Лист1!F33,"")</f>
        <v>0</v>
      </c>
      <c r="F29" s="14">
        <f>IF((ISNUMBER(Лист1!H33)),Лист1!H33,"")</f>
        <v>1700</v>
      </c>
      <c r="G29" s="14">
        <f>IF((ISNUMBER(Лист1!K33)),Лист1!K33,"")</f>
        <v>0</v>
      </c>
      <c r="H29" s="14">
        <f>IF((ISNUMBER(Лист1!N33)),Лист1!N33,"")</f>
        <v>2775</v>
      </c>
      <c r="I29" s="14">
        <f>IF((ISNUMBER(Лист1!P33)),Лист1!P33,"")</f>
        <v>0</v>
      </c>
      <c r="J29" s="14">
        <f>IF((ISNUMBER(Лист1!Q33)),Лист1!Q33,"")</f>
        <v>0</v>
      </c>
      <c r="K29" s="14">
        <f>IF((ISNUMBER(Лист1!R33)),Лист1!R33,"")</f>
        <v>6340</v>
      </c>
      <c r="L29" s="14">
        <f>IF((ISNUMBER(Лист1!T33)),Лист1!T33,"")</f>
        <v>0</v>
      </c>
      <c r="M29" s="14">
        <f>IF((ISNUMBER(Лист1!V33)),Лист1!V33,"")</f>
        <v>0</v>
      </c>
      <c r="N29" s="14">
        <f>IF((ISNUMBER(Лист1!W33)),Лист1!W33,"")</f>
        <v>0</v>
      </c>
      <c r="O29" s="14">
        <f>IF((ISNUMBER(Лист1!X33)),Лист1!X33,"")</f>
        <v>0</v>
      </c>
      <c r="P29" s="14">
        <f>IF((ISNUMBER(Лист1!Y33)),Лист1!Y33,"")</f>
        <v>150</v>
      </c>
      <c r="Q29" s="14">
        <f>IF((ISNUMBER(Лист1!Z33)),Лист1!Z33,"")</f>
        <v>0</v>
      </c>
      <c r="R29" s="14">
        <f>IF((ISNUMBER(Лист1!AA33)),Лист1!AA33,"")</f>
        <v>150</v>
      </c>
      <c r="S29" s="14">
        <f>IF((ISNUMBER(Лист1!AB33)),Лист1!AB33,"")</f>
        <v>0</v>
      </c>
      <c r="T29" s="14">
        <f>IF((ISNUMBER(Лист1!AC33)),Лист1!AC33,"")</f>
        <v>3155</v>
      </c>
      <c r="U29" s="14">
        <f>IF((ISNUMBER(Лист1!AD33)),Лист1!AD33,"")</f>
        <v>0</v>
      </c>
      <c r="V29" s="14">
        <f>IF((ISNUMBER(Лист1!AE33)),Лист1!AE33,"")</f>
        <v>0</v>
      </c>
      <c r="W29" s="14">
        <f>IF((ISNUMBER(Лист1!AF33)),Лист1!AF33,"")</f>
        <v>75</v>
      </c>
      <c r="X29" s="14">
        <f>IF((ISNUMBER(Лист1!AG33)),Лист1!AG33,"")</f>
        <v>75</v>
      </c>
      <c r="Y29" s="14">
        <f>IF((ISNUMBER(Лист1!AH33)),Лист1!AH33,"")</f>
        <v>0</v>
      </c>
      <c r="Z29" s="14">
        <f>IF((ISNUMBER(Лист1!AJ33)),Лист1!AJ33,"")</f>
        <v>0</v>
      </c>
      <c r="AA29" s="14">
        <f>IF((ISNUMBER(Лист1!AK33)),Лист1!AK33,"")</f>
        <v>0</v>
      </c>
      <c r="AB29" s="14">
        <f>IF((ISNUMBER(Лист1!AL33)),Лист1!AL33,"")</f>
        <v>0</v>
      </c>
      <c r="AC29" s="14">
        <f>IF((ISNUMBER(Лист1!AM33)),Лист1!AM33,"")</f>
        <v>0</v>
      </c>
      <c r="AD29" s="14">
        <f>IF((ISNUMBER(Лист1!AN33)),Лист1!AN33,"")</f>
        <v>1105</v>
      </c>
    </row>
    <row r="30" spans="1:30" ht="15">
      <c r="A30">
        <v>33234</v>
      </c>
      <c r="B30" t="s">
        <v>28</v>
      </c>
      <c r="C30" s="14">
        <f>IF((ISNUMBER(Лист1!C34)),Лист1!C34,"")</f>
        <v>0</v>
      </c>
      <c r="D30" s="14">
        <f>IF((ISNUMBER(Лист1!E34)),Лист1!E34,"")</f>
        <v>0</v>
      </c>
      <c r="E30" s="14">
        <f>IF((ISNUMBER(Лист1!F34)),Лист1!F34,"")</f>
        <v>0</v>
      </c>
      <c r="F30" s="14">
        <f>IF((ISNUMBER(Лист1!H34)),Лист1!H34,"")</f>
        <v>1430</v>
      </c>
      <c r="G30" s="14">
        <f>IF((ISNUMBER(Лист1!K34)),Лист1!K34,"")</f>
        <v>0</v>
      </c>
      <c r="H30" s="14">
        <f>IF((ISNUMBER(Лист1!N34)),Лист1!N34,"")</f>
        <v>600</v>
      </c>
      <c r="I30" s="14">
        <f>IF((ISNUMBER(Лист1!P34)),Лист1!P34,"")</f>
        <v>0</v>
      </c>
      <c r="J30" s="14">
        <f>IF((ISNUMBER(Лист1!Q34)),Лист1!Q34,"")</f>
        <v>0</v>
      </c>
      <c r="K30" s="14">
        <f>IF((ISNUMBER(Лист1!R34)),Лист1!R34,"")</f>
        <v>0</v>
      </c>
      <c r="L30" s="14">
        <f>IF((ISNUMBER(Лист1!T34)),Лист1!T34,"")</f>
        <v>0</v>
      </c>
      <c r="M30" s="14">
        <f>IF((ISNUMBER(Лист1!V34)),Лист1!V34,"")</f>
        <v>0</v>
      </c>
      <c r="N30" s="14">
        <f>IF((ISNUMBER(Лист1!W34)),Лист1!W34,"")</f>
        <v>0</v>
      </c>
      <c r="O30" s="14">
        <f>IF((ISNUMBER(Лист1!X34)),Лист1!X34,"")</f>
        <v>0</v>
      </c>
      <c r="P30" s="14">
        <f>IF((ISNUMBER(Лист1!Y34)),Лист1!Y34,"")</f>
        <v>0</v>
      </c>
      <c r="Q30" s="14">
        <f>IF((ISNUMBER(Лист1!Z34)),Лист1!Z34,"")</f>
        <v>0</v>
      </c>
      <c r="R30" s="14">
        <f>IF((ISNUMBER(Лист1!AA34)),Лист1!AA34,"")</f>
        <v>0</v>
      </c>
      <c r="S30" s="14">
        <f>IF((ISNUMBER(Лист1!AB34)),Лист1!AB34,"")</f>
        <v>0</v>
      </c>
      <c r="T30" s="14">
        <f>IF((ISNUMBER(Лист1!AC34)),Лист1!AC34,"")</f>
        <v>0</v>
      </c>
      <c r="U30" s="14">
        <f>IF((ISNUMBER(Лист1!AD34)),Лист1!AD34,"")</f>
        <v>0</v>
      </c>
      <c r="V30" s="14">
        <f>IF((ISNUMBER(Лист1!AE34)),Лист1!AE34,"")</f>
        <v>0</v>
      </c>
      <c r="W30" s="14">
        <f>IF((ISNUMBER(Лист1!AF34)),Лист1!AF34,"")</f>
        <v>0</v>
      </c>
      <c r="X30" s="14">
        <f>IF((ISNUMBER(Лист1!AG34)),Лист1!AG34,"")</f>
        <v>0</v>
      </c>
      <c r="Y30" s="14">
        <f>IF((ISNUMBER(Лист1!AH34)),Лист1!AH34,"")</f>
        <v>0</v>
      </c>
      <c r="Z30" s="14">
        <f>IF((ISNUMBER(Лист1!AJ34)),Лист1!AJ34,"")</f>
        <v>0</v>
      </c>
      <c r="AA30" s="14">
        <f>IF((ISNUMBER(Лист1!AK34)),Лист1!AK34,"")</f>
        <v>0</v>
      </c>
      <c r="AB30" s="14">
        <f>IF((ISNUMBER(Лист1!AL34)),Лист1!AL34,"")</f>
        <v>0</v>
      </c>
      <c r="AC30" s="14">
        <f>IF((ISNUMBER(Лист1!AM34)),Лист1!AM34,"")</f>
        <v>0</v>
      </c>
      <c r="AD30" s="14">
        <f>IF((ISNUMBER(Лист1!AN34)),Лист1!AN34,"")</f>
        <v>0</v>
      </c>
    </row>
    <row r="31" spans="1:30" ht="15">
      <c r="A31">
        <v>33237</v>
      </c>
      <c r="B31" t="s">
        <v>31</v>
      </c>
      <c r="C31" s="14">
        <f>IF((ISNUMBER(Лист1!C35)),Лист1!C35,"")</f>
        <v>862</v>
      </c>
      <c r="D31" s="14">
        <f>IF((ISNUMBER(Лист1!E35)),Лист1!E35,"")</f>
        <v>976</v>
      </c>
      <c r="E31" s="14">
        <f>IF((ISNUMBER(Лист1!F35)),Лист1!F35,"")</f>
        <v>0</v>
      </c>
      <c r="F31" s="14">
        <f>IF((ISNUMBER(Лист1!H35)),Лист1!H35,"")</f>
        <v>11770</v>
      </c>
      <c r="G31" s="14">
        <f>IF((ISNUMBER(Лист1!K35)),Лист1!K35,"")</f>
        <v>3945</v>
      </c>
      <c r="H31" s="14">
        <f>IF((ISNUMBER(Лист1!N35)),Лист1!N35,"")</f>
        <v>18176</v>
      </c>
      <c r="I31" s="14">
        <f>IF((ISNUMBER(Лист1!P35)),Лист1!P35,"")</f>
        <v>0</v>
      </c>
      <c r="J31" s="14">
        <f>IF((ISNUMBER(Лист1!Q35)),Лист1!Q35,"")</f>
        <v>0</v>
      </c>
      <c r="K31" s="14">
        <f>IF((ISNUMBER(Лист1!R35)),Лист1!R35,"")</f>
        <v>1167</v>
      </c>
      <c r="L31" s="14">
        <f>IF((ISNUMBER(Лист1!T35)),Лист1!T35,"")</f>
        <v>9</v>
      </c>
      <c r="M31" s="14">
        <f>IF((ISNUMBER(Лист1!V35)),Лист1!V35,"")</f>
        <v>9</v>
      </c>
      <c r="N31" s="14">
        <f>IF((ISNUMBER(Лист1!W35)),Лист1!W35,"")</f>
        <v>0</v>
      </c>
      <c r="O31" s="14">
        <f>IF((ISNUMBER(Лист1!X35)),Лист1!X35,"")</f>
        <v>0</v>
      </c>
      <c r="P31" s="14">
        <f>IF((ISNUMBER(Лист1!Y35)),Лист1!Y35,"")</f>
        <v>4001</v>
      </c>
      <c r="Q31" s="14">
        <f>IF((ISNUMBER(Лист1!Z35)),Лист1!Z35,"")</f>
        <v>0</v>
      </c>
      <c r="R31" s="14">
        <f>IF((ISNUMBER(Лист1!AA35)),Лист1!AA35,"")</f>
        <v>700</v>
      </c>
      <c r="S31" s="14">
        <f>IF((ISNUMBER(Лист1!AB35)),Лист1!AB35,"")</f>
        <v>0</v>
      </c>
      <c r="T31" s="14">
        <f>IF((ISNUMBER(Лист1!AC35)),Лист1!AC35,"")</f>
        <v>7004</v>
      </c>
      <c r="U31" s="14">
        <f>IF((ISNUMBER(Лист1!AD35)),Лист1!AD35,"")</f>
        <v>0</v>
      </c>
      <c r="V31" s="14">
        <f>IF((ISNUMBER(Лист1!AE35)),Лист1!AE35,"")</f>
        <v>0</v>
      </c>
      <c r="W31" s="14">
        <f>IF((ISNUMBER(Лист1!AF35)),Лист1!AF35,"")</f>
        <v>0</v>
      </c>
      <c r="X31" s="14">
        <f>IF((ISNUMBER(Лист1!AG35)),Лист1!AG35,"")</f>
        <v>0</v>
      </c>
      <c r="Y31" s="14">
        <f>IF((ISNUMBER(Лист1!AH35)),Лист1!AH35,"")</f>
        <v>0</v>
      </c>
      <c r="Z31" s="14">
        <f>IF((ISNUMBER(Лист1!AJ35)),Лист1!AJ35,"")</f>
        <v>0</v>
      </c>
      <c r="AA31" s="14">
        <f>IF((ISNUMBER(Лист1!AK35)),Лист1!AK35,"")</f>
        <v>0</v>
      </c>
      <c r="AB31" s="14">
        <f>IF((ISNUMBER(Лист1!AL35)),Лист1!AL35,"")</f>
        <v>0</v>
      </c>
      <c r="AC31" s="14">
        <f>IF((ISNUMBER(Лист1!AM35)),Лист1!AM35,"")</f>
        <v>0</v>
      </c>
      <c r="AD31" s="14">
        <f>IF((ISNUMBER(Лист1!AN35)),Лист1!AN35,"")</f>
        <v>2488</v>
      </c>
    </row>
    <row r="32" spans="1:30" ht="15">
      <c r="A32">
        <v>33240</v>
      </c>
      <c r="B32" t="s">
        <v>33</v>
      </c>
      <c r="C32" s="14">
        <f>IF((ISNUMBER(Лист1!C36)),Лист1!C36,"")</f>
        <v>800</v>
      </c>
      <c r="D32" s="14">
        <f>IF((ISNUMBER(Лист1!E36)),Лист1!E36,"")</f>
        <v>1000</v>
      </c>
      <c r="E32" s="14">
        <f>IF((ISNUMBER(Лист1!F36)),Лист1!F36,"")</f>
        <v>0</v>
      </c>
      <c r="F32" s="14">
        <f>IF((ISNUMBER(Лист1!H36)),Лист1!H36,"")</f>
        <v>2400</v>
      </c>
      <c r="G32" s="14">
        <f>IF((ISNUMBER(Лист1!K36)),Лист1!K36,"")</f>
        <v>70</v>
      </c>
      <c r="H32" s="14">
        <f>IF((ISNUMBER(Лист1!N36)),Лист1!N36,"")</f>
        <v>3400</v>
      </c>
      <c r="I32" s="14">
        <f>IF((ISNUMBER(Лист1!P36)),Лист1!P36,"")</f>
        <v>0</v>
      </c>
      <c r="J32" s="14">
        <f>IF((ISNUMBER(Лист1!Q36)),Лист1!Q36,"")</f>
        <v>0</v>
      </c>
      <c r="K32" s="14">
        <f>IF((ISNUMBER(Лист1!R36)),Лист1!R36,"")</f>
        <v>3660</v>
      </c>
      <c r="L32" s="14">
        <f>IF((ISNUMBER(Лист1!T36)),Лист1!T36,"")</f>
        <v>1570</v>
      </c>
      <c r="M32" s="14">
        <f>IF((ISNUMBER(Лист1!V36)),Лист1!V36,"")</f>
        <v>570</v>
      </c>
      <c r="N32" s="14">
        <f>IF((ISNUMBER(Лист1!W36)),Лист1!W36,"")</f>
        <v>0</v>
      </c>
      <c r="O32" s="14">
        <f>IF((ISNUMBER(Лист1!X36)),Лист1!X36,"")</f>
        <v>1000</v>
      </c>
      <c r="P32" s="14">
        <f>IF((ISNUMBER(Лист1!Y36)),Лист1!Y36,"")</f>
        <v>800</v>
      </c>
      <c r="Q32" s="14">
        <f>IF((ISNUMBER(Лист1!Z36)),Лист1!Z36,"")</f>
        <v>0</v>
      </c>
      <c r="R32" s="14">
        <f>IF((ISNUMBER(Лист1!AA36)),Лист1!AA36,"")</f>
        <v>0</v>
      </c>
      <c r="S32" s="14">
        <f>IF((ISNUMBER(Лист1!AB36)),Лист1!AB36,"")</f>
        <v>0</v>
      </c>
      <c r="T32" s="14">
        <f>IF((ISNUMBER(Лист1!AC36)),Лист1!AC36,"")</f>
        <v>1000</v>
      </c>
      <c r="U32" s="14">
        <f>IF((ISNUMBER(Лист1!AD36)),Лист1!AD36,"")</f>
        <v>0</v>
      </c>
      <c r="V32" s="14">
        <f>IF((ISNUMBER(Лист1!AE36)),Лист1!AE36,"")</f>
        <v>0</v>
      </c>
      <c r="W32" s="14">
        <f>IF((ISNUMBER(Лист1!AF36)),Лист1!AF36,"")</f>
        <v>0</v>
      </c>
      <c r="X32" s="14">
        <f>IF((ISNUMBER(Лист1!AG36)),Лист1!AG36,"")</f>
        <v>0</v>
      </c>
      <c r="Y32" s="14">
        <f>IF((ISNUMBER(Лист1!AH36)),Лист1!AH36,"")</f>
        <v>0</v>
      </c>
      <c r="Z32" s="14">
        <f>IF((ISNUMBER(Лист1!AJ36)),Лист1!AJ36,"")</f>
        <v>120</v>
      </c>
      <c r="AA32" s="14">
        <f>IF((ISNUMBER(Лист1!AK36)),Лист1!AK36,"")</f>
        <v>120</v>
      </c>
      <c r="AB32" s="14">
        <f>IF((ISNUMBER(Лист1!AL36)),Лист1!AL36,"")</f>
        <v>0</v>
      </c>
      <c r="AC32" s="14">
        <f>IF((ISNUMBER(Лист1!AM36)),Лист1!AM36,"")</f>
        <v>0</v>
      </c>
      <c r="AD32" s="14">
        <f>IF((ISNUMBER(Лист1!AN36)),Лист1!AN36,"")</f>
        <v>1320</v>
      </c>
    </row>
    <row r="33" spans="1:30" ht="15">
      <c r="A33">
        <v>33243</v>
      </c>
      <c r="B33" t="s">
        <v>35</v>
      </c>
      <c r="C33" s="14">
        <f>IF((ISNUMBER(Лист1!C37)),Лист1!C37,"")</f>
        <v>883</v>
      </c>
      <c r="D33" s="14">
        <f>IF((ISNUMBER(Лист1!E37)),Лист1!E37,"")</f>
        <v>460</v>
      </c>
      <c r="E33" s="14">
        <f>IF((ISNUMBER(Лист1!F37)),Лист1!F37,"")</f>
        <v>120</v>
      </c>
      <c r="F33" s="14">
        <f>IF((ISNUMBER(Лист1!H37)),Лист1!H37,"")</f>
        <v>8221</v>
      </c>
      <c r="G33" s="14">
        <f>IF((ISNUMBER(Лист1!K37)),Лист1!K37,"")</f>
        <v>953</v>
      </c>
      <c r="H33" s="14">
        <f>IF((ISNUMBER(Лист1!N37)),Лист1!N37,"")</f>
        <v>5380</v>
      </c>
      <c r="I33" s="14">
        <f>IF((ISNUMBER(Лист1!P37)),Лист1!P37,"")</f>
        <v>100</v>
      </c>
      <c r="J33" s="14">
        <f>IF((ISNUMBER(Лист1!Q37)),Лист1!Q37,"")</f>
        <v>0</v>
      </c>
      <c r="K33" s="14">
        <f>IF((ISNUMBER(Лист1!R37)),Лист1!R37,"")</f>
        <v>10150</v>
      </c>
      <c r="L33" s="14">
        <f>IF((ISNUMBER(Лист1!T37)),Лист1!T37,"")</f>
        <v>0</v>
      </c>
      <c r="M33" s="14">
        <f>IF((ISNUMBER(Лист1!V37)),Лист1!V37,"")</f>
        <v>0</v>
      </c>
      <c r="N33" s="14">
        <f>IF((ISNUMBER(Лист1!W37)),Лист1!W37,"")</f>
        <v>0</v>
      </c>
      <c r="O33" s="14">
        <f>IF((ISNUMBER(Лист1!X37)),Лист1!X37,"")</f>
        <v>0</v>
      </c>
      <c r="P33" s="14">
        <f>IF((ISNUMBER(Лист1!Y37)),Лист1!Y37,"")</f>
        <v>0</v>
      </c>
      <c r="Q33" s="14">
        <f>IF((ISNUMBER(Лист1!Z37)),Лист1!Z37,"")</f>
        <v>0</v>
      </c>
      <c r="R33" s="14">
        <f>IF((ISNUMBER(Лист1!AA37)),Лист1!AA37,"")</f>
        <v>0</v>
      </c>
      <c r="S33" s="14">
        <f>IF((ISNUMBER(Лист1!AB37)),Лист1!AB37,"")</f>
        <v>0</v>
      </c>
      <c r="T33" s="14">
        <f>IF((ISNUMBER(Лист1!AC37)),Лист1!AC37,"")</f>
        <v>0</v>
      </c>
      <c r="U33" s="14">
        <f>IF((ISNUMBER(Лист1!AD37)),Лист1!AD37,"")</f>
        <v>0</v>
      </c>
      <c r="V33" s="14">
        <f>IF((ISNUMBER(Лист1!AE37)),Лист1!AE37,"")</f>
        <v>0</v>
      </c>
      <c r="W33" s="14">
        <f>IF((ISNUMBER(Лист1!AF37)),Лист1!AF37,"")</f>
        <v>0</v>
      </c>
      <c r="X33" s="14">
        <f>IF((ISNUMBER(Лист1!AG37)),Лист1!AG37,"")</f>
        <v>0</v>
      </c>
      <c r="Y33" s="14">
        <f>IF((ISNUMBER(Лист1!AH37)),Лист1!AH37,"")</f>
        <v>0</v>
      </c>
      <c r="Z33" s="14">
        <f>IF((ISNUMBER(Лист1!AJ37)),Лист1!AJ37,"")</f>
        <v>0</v>
      </c>
      <c r="AA33" s="14">
        <f>IF((ISNUMBER(Лист1!AK37)),Лист1!AK37,"")</f>
        <v>0</v>
      </c>
      <c r="AB33" s="14">
        <f>IF((ISNUMBER(Лист1!AL37)),Лист1!AL37,"")</f>
        <v>0</v>
      </c>
      <c r="AC33" s="14">
        <f>IF((ISNUMBER(Лист1!AM37)),Лист1!AM37,"")</f>
        <v>0</v>
      </c>
      <c r="AD33" s="14">
        <f>IF((ISNUMBER(Лист1!AN37)),Лист1!AN37,"")</f>
        <v>0</v>
      </c>
    </row>
    <row r="34" spans="1:30" ht="15">
      <c r="A34">
        <v>33247</v>
      </c>
      <c r="B34" t="s">
        <v>36</v>
      </c>
      <c r="C34" s="14">
        <f>IF((ISNUMBER(Лист1!C38)),Лист1!C38,"")</f>
        <v>100</v>
      </c>
      <c r="D34" s="14">
        <f>IF((ISNUMBER(Лист1!E38)),Лист1!E38,"")</f>
        <v>0</v>
      </c>
      <c r="E34" s="14">
        <f>IF((ISNUMBER(Лист1!F38)),Лист1!F38,"")</f>
        <v>0</v>
      </c>
      <c r="F34" s="14">
        <f>IF((ISNUMBER(Лист1!H38)),Лист1!H38,"")</f>
        <v>1606</v>
      </c>
      <c r="G34" s="14">
        <f>IF((ISNUMBER(Лист1!K38)),Лист1!K38,"")</f>
        <v>0</v>
      </c>
      <c r="H34" s="14">
        <f>IF((ISNUMBER(Лист1!N38)),Лист1!N38,"")</f>
        <v>528</v>
      </c>
      <c r="I34" s="14">
        <f>IF((ISNUMBER(Лист1!P38)),Лист1!P38,"")</f>
        <v>0</v>
      </c>
      <c r="J34" s="14">
        <f>IF((ISNUMBER(Лист1!Q38)),Лист1!Q38,"")</f>
        <v>0</v>
      </c>
      <c r="K34" s="14">
        <f>IF((ISNUMBER(Лист1!R38)),Лист1!R38,"")</f>
        <v>0</v>
      </c>
      <c r="L34" s="14">
        <f>IF((ISNUMBER(Лист1!T38)),Лист1!T38,"")</f>
        <v>0</v>
      </c>
      <c r="M34" s="14">
        <f>IF((ISNUMBER(Лист1!V38)),Лист1!V38,"")</f>
        <v>0</v>
      </c>
      <c r="N34" s="14">
        <f>IF((ISNUMBER(Лист1!W38)),Лист1!W38,"")</f>
        <v>0</v>
      </c>
      <c r="O34" s="14">
        <f>IF((ISNUMBER(Лист1!X38)),Лист1!X38,"")</f>
        <v>0</v>
      </c>
      <c r="P34" s="14">
        <f>IF((ISNUMBER(Лист1!Y38)),Лист1!Y38,"")</f>
        <v>0</v>
      </c>
      <c r="Q34" s="14">
        <f>IF((ISNUMBER(Лист1!Z38)),Лист1!Z38,"")</f>
        <v>100</v>
      </c>
      <c r="R34" s="14">
        <f>IF((ISNUMBER(Лист1!AA38)),Лист1!AA38,"")</f>
        <v>699</v>
      </c>
      <c r="S34" s="14">
        <f>IF((ISNUMBER(Лист1!AB38)),Лист1!AB38,"")</f>
        <v>0</v>
      </c>
      <c r="T34" s="14">
        <f>IF((ISNUMBER(Лист1!AC38)),Лист1!AC38,"")</f>
        <v>0</v>
      </c>
      <c r="U34" s="14">
        <f>IF((ISNUMBER(Лист1!AD38)),Лист1!AD38,"")</f>
        <v>0</v>
      </c>
      <c r="V34" s="14">
        <f>IF((ISNUMBER(Лист1!AE38)),Лист1!AE38,"")</f>
        <v>0</v>
      </c>
      <c r="W34" s="14">
        <f>IF((ISNUMBER(Лист1!AF38)),Лист1!AF38,"")</f>
        <v>0</v>
      </c>
      <c r="X34" s="14">
        <f>IF((ISNUMBER(Лист1!AG38)),Лист1!AG38,"")</f>
        <v>0</v>
      </c>
      <c r="Y34" s="14">
        <f>IF((ISNUMBER(Лист1!AH38)),Лист1!AH38,"")</f>
        <v>0</v>
      </c>
      <c r="Z34" s="14">
        <f>IF((ISNUMBER(Лист1!AJ38)),Лист1!AJ38,"")</f>
        <v>885</v>
      </c>
      <c r="AA34" s="14">
        <f>IF((ISNUMBER(Лист1!AK38)),Лист1!AK38,"")</f>
        <v>885</v>
      </c>
      <c r="AB34" s="14">
        <f>IF((ISNUMBER(Лист1!AL38)),Лист1!AL38,"")</f>
        <v>0</v>
      </c>
      <c r="AC34" s="14">
        <f>IF((ISNUMBER(Лист1!AM38)),Лист1!AM38,"")</f>
        <v>0</v>
      </c>
      <c r="AD34" s="14">
        <f>IF((ISNUMBER(Лист1!AN38)),Лист1!AN38,"")</f>
        <v>114</v>
      </c>
    </row>
    <row r="35" spans="1:30" ht="15">
      <c r="A35">
        <v>33401</v>
      </c>
      <c r="B35" t="s">
        <v>39</v>
      </c>
      <c r="C35" s="14">
        <f>IF((ISNUMBER(Лист1!C39)),Лист1!C39,"")</f>
        <v>717</v>
      </c>
      <c r="D35" s="14">
        <f>IF((ISNUMBER(Лист1!E39)),Лист1!E39,"")</f>
        <v>561</v>
      </c>
      <c r="E35" s="14">
        <f>IF((ISNUMBER(Лист1!F39)),Лист1!F39,"")</f>
        <v>0</v>
      </c>
      <c r="F35" s="14">
        <f>IF((ISNUMBER(Лист1!H39)),Лист1!H39,"")</f>
        <v>10041</v>
      </c>
      <c r="G35" s="14">
        <f>IF((ISNUMBER(Лист1!K39)),Лист1!K39,"")</f>
        <v>2570</v>
      </c>
      <c r="H35" s="14">
        <f>IF((ISNUMBER(Лист1!N39)),Лист1!N39,"")</f>
        <v>3818</v>
      </c>
      <c r="I35" s="14">
        <f>IF((ISNUMBER(Лист1!P39)),Лист1!P39,"")</f>
        <v>0</v>
      </c>
      <c r="J35" s="14">
        <f>IF((ISNUMBER(Лист1!Q39)),Лист1!Q39,"")</f>
        <v>0</v>
      </c>
      <c r="K35" s="14">
        <f>IF((ISNUMBER(Лист1!R39)),Лист1!R39,"")</f>
        <v>1252</v>
      </c>
      <c r="L35" s="14">
        <f>IF((ISNUMBER(Лист1!T39)),Лист1!T39,"")</f>
        <v>7530</v>
      </c>
      <c r="M35" s="14">
        <f>IF((ISNUMBER(Лист1!V39)),Лист1!V39,"")</f>
        <v>2071</v>
      </c>
      <c r="N35" s="14">
        <f>IF((ISNUMBER(Лист1!W39)),Лист1!W39,"")</f>
        <v>0</v>
      </c>
      <c r="O35" s="14">
        <f>IF((ISNUMBER(Лист1!X39)),Лист1!X39,"")</f>
        <v>5459</v>
      </c>
      <c r="P35" s="14">
        <f>IF((ISNUMBER(Лист1!Y39)),Лист1!Y39,"")</f>
        <v>30888</v>
      </c>
      <c r="Q35" s="14">
        <f>IF((ISNUMBER(Лист1!Z39)),Лист1!Z39,"")</f>
        <v>28111</v>
      </c>
      <c r="R35" s="14">
        <f>IF((ISNUMBER(Лист1!AA39)),Лист1!AA39,"")</f>
        <v>7204</v>
      </c>
      <c r="S35" s="14">
        <f>IF((ISNUMBER(Лист1!AB39)),Лист1!AB39,"")</f>
        <v>0</v>
      </c>
      <c r="T35" s="14">
        <f>IF((ISNUMBER(Лист1!AC39)),Лист1!AC39,"")</f>
        <v>21557</v>
      </c>
      <c r="U35" s="14">
        <f>IF((ISNUMBER(Лист1!AD39)),Лист1!AD39,"")</f>
        <v>0</v>
      </c>
      <c r="V35" s="14">
        <f>IF((ISNUMBER(Лист1!AE39)),Лист1!AE39,"")</f>
        <v>5963</v>
      </c>
      <c r="W35" s="14">
        <f>IF((ISNUMBER(Лист1!AF39)),Лист1!AF39,"")</f>
        <v>13</v>
      </c>
      <c r="X35" s="14">
        <f>IF((ISNUMBER(Лист1!AG39)),Лист1!AG39,"")</f>
        <v>0</v>
      </c>
      <c r="Y35" s="14">
        <f>IF((ISNUMBER(Лист1!AH39)),Лист1!AH39,"")</f>
        <v>0</v>
      </c>
      <c r="Z35" s="14">
        <f>IF((ISNUMBER(Лист1!AJ39)),Лист1!AJ39,"")</f>
        <v>0</v>
      </c>
      <c r="AA35" s="14">
        <f>IF((ISNUMBER(Лист1!AK39)),Лист1!AK39,"")</f>
        <v>0</v>
      </c>
      <c r="AB35" s="14">
        <f>IF((ISNUMBER(Лист1!AL39)),Лист1!AL39,"")</f>
        <v>0</v>
      </c>
      <c r="AC35" s="14">
        <f>IF((ISNUMBER(Лист1!AM39)),Лист1!AM39,"")</f>
        <v>0</v>
      </c>
      <c r="AD35" s="14">
        <f>IF((ISNUMBER(Лист1!AN39)),Лист1!AN39,"")</f>
        <v>0</v>
      </c>
    </row>
    <row r="36" spans="1:30" ht="15">
      <c r="A36">
        <v>33210</v>
      </c>
      <c r="B36" t="s">
        <v>6</v>
      </c>
      <c r="C36" s="14">
        <f>IF((ISNUMBER(Лист1!C41)),Лист1!C41,"")</f>
        <v>2160</v>
      </c>
      <c r="D36" s="14">
        <f>IF((ISNUMBER(Лист1!E41)),Лист1!E41,"")</f>
        <v>1822</v>
      </c>
      <c r="E36" s="14">
        <f>IF((ISNUMBER(Лист1!F41)),Лист1!F41,"")</f>
        <v>0</v>
      </c>
      <c r="F36" s="14">
        <f>IF((ISNUMBER(Лист1!H41)),Лист1!H41,"")</f>
        <v>12127</v>
      </c>
      <c r="G36" s="14">
        <f>IF((ISNUMBER(Лист1!K41)),Лист1!K41,"")</f>
        <v>2877</v>
      </c>
      <c r="H36" s="14">
        <f>IF((ISNUMBER(Лист1!N41)),Лист1!N41,"")</f>
        <v>7852</v>
      </c>
      <c r="I36" s="14">
        <f>IF((ISNUMBER(Лист1!P41)),Лист1!P41,"")</f>
        <v>0</v>
      </c>
      <c r="J36" s="14">
        <f>IF((ISNUMBER(Лист1!Q41)),Лист1!Q41,"")</f>
        <v>330</v>
      </c>
      <c r="K36" s="14">
        <f>IF((ISNUMBER(Лист1!R41)),Лист1!R41,"")</f>
        <v>12206</v>
      </c>
      <c r="L36" s="14">
        <f>IF((ISNUMBER(Лист1!T41)),Лист1!T41,"")</f>
        <v>500</v>
      </c>
      <c r="M36" s="14">
        <f>IF((ISNUMBER(Лист1!V41)),Лист1!V41,"")</f>
        <v>0</v>
      </c>
      <c r="N36" s="14">
        <f>IF((ISNUMBER(Лист1!W41)),Лист1!W41,"")</f>
        <v>0</v>
      </c>
      <c r="O36" s="14">
        <f>IF((ISNUMBER(Лист1!X41)),Лист1!X41,"")</f>
        <v>500</v>
      </c>
      <c r="P36" s="14">
        <f>IF((ISNUMBER(Лист1!Y41)),Лист1!Y41,"")</f>
        <v>180</v>
      </c>
      <c r="Q36" s="14">
        <f>IF((ISNUMBER(Лист1!Z41)),Лист1!Z41,"")</f>
        <v>0</v>
      </c>
      <c r="R36" s="14">
        <f>IF((ISNUMBER(Лист1!AA41)),Лист1!AA41,"")</f>
        <v>1718</v>
      </c>
      <c r="S36" s="14">
        <f>IF((ISNUMBER(Лист1!AB41)),Лист1!AB41,"")</f>
        <v>0</v>
      </c>
      <c r="T36" s="14">
        <f>IF((ISNUMBER(Лист1!AC41)),Лист1!AC41,"")</f>
        <v>9083</v>
      </c>
      <c r="U36" s="14">
        <f>IF((ISNUMBER(Лист1!AD41)),Лист1!AD41,"")</f>
        <v>0</v>
      </c>
      <c r="V36" s="14">
        <f>IF((ISNUMBER(Лист1!AE41)),Лист1!AE41,"")</f>
        <v>1401</v>
      </c>
      <c r="W36" s="14">
        <f>IF((ISNUMBER(Лист1!AF41)),Лист1!AF41,"")</f>
        <v>0</v>
      </c>
      <c r="X36" s="14">
        <f>IF((ISNUMBER(Лист1!AG41)),Лист1!AG41,"")</f>
        <v>0</v>
      </c>
      <c r="Y36" s="14">
        <f>IF((ISNUMBER(Лист1!AH41)),Лист1!AH41,"")</f>
        <v>0</v>
      </c>
      <c r="Z36" s="14">
        <f>IF((ISNUMBER(Лист1!AJ41)),Лист1!AJ41,"")</f>
        <v>0</v>
      </c>
      <c r="AA36" s="14">
        <f>IF((ISNUMBER(Лист1!AK41)),Лист1!AK41,"")</f>
        <v>0</v>
      </c>
      <c r="AB36" s="14">
        <f>IF((ISNUMBER(Лист1!AL41)),Лист1!AL41,"")</f>
        <v>0</v>
      </c>
      <c r="AC36" s="14">
        <f>IF((ISNUMBER(Лист1!AM41)),Лист1!AM41,"")</f>
        <v>0</v>
      </c>
      <c r="AD36" s="14">
        <f>IF((ISNUMBER(Лист1!AN41)),Лист1!AN41,"")</f>
        <v>819</v>
      </c>
    </row>
    <row r="37" spans="1:30" ht="15">
      <c r="A37">
        <v>33216</v>
      </c>
      <c r="B37" t="s">
        <v>9</v>
      </c>
      <c r="C37" s="14">
        <f>IF((ISNUMBER(Лист1!C42)),Лист1!C42,"")</f>
        <v>0</v>
      </c>
      <c r="D37" s="14">
        <f>IF((ISNUMBER(Лист1!E42)),Лист1!E42,"")</f>
        <v>0</v>
      </c>
      <c r="E37" s="14">
        <f>IF((ISNUMBER(Лист1!F42)),Лист1!F42,"")</f>
        <v>0</v>
      </c>
      <c r="F37" s="14">
        <f>IF((ISNUMBER(Лист1!H42)),Лист1!H42,"")</f>
        <v>1221</v>
      </c>
      <c r="G37" s="14">
        <f>IF((ISNUMBER(Лист1!K42)),Лист1!K42,"")</f>
        <v>450</v>
      </c>
      <c r="H37" s="14">
        <f>IF((ISNUMBER(Лист1!N42)),Лист1!N42,"")</f>
        <v>0</v>
      </c>
      <c r="I37" s="14">
        <f>IF((ISNUMBER(Лист1!P42)),Лист1!P42,"")</f>
        <v>0</v>
      </c>
      <c r="J37" s="14">
        <f>IF((ISNUMBER(Лист1!Q42)),Лист1!Q42,"")</f>
        <v>0</v>
      </c>
      <c r="K37" s="14">
        <f>IF((ISNUMBER(Лист1!R42)),Лист1!R42,"")</f>
        <v>0</v>
      </c>
      <c r="L37" s="14">
        <f>IF((ISNUMBER(Лист1!T42)),Лист1!T42,"")</f>
        <v>0</v>
      </c>
      <c r="M37" s="14">
        <f>IF((ISNUMBER(Лист1!V42)),Лист1!V42,"")</f>
        <v>0</v>
      </c>
      <c r="N37" s="14">
        <f>IF((ISNUMBER(Лист1!W42)),Лист1!W42,"")</f>
        <v>0</v>
      </c>
      <c r="O37" s="14">
        <f>IF((ISNUMBER(Лист1!X42)),Лист1!X42,"")</f>
        <v>0</v>
      </c>
      <c r="P37" s="14">
        <f>IF((ISNUMBER(Лист1!Y42)),Лист1!Y42,"")</f>
        <v>0</v>
      </c>
      <c r="Q37" s="14">
        <f>IF((ISNUMBER(Лист1!Z42)),Лист1!Z42,"")</f>
        <v>0</v>
      </c>
      <c r="R37" s="14">
        <f>IF((ISNUMBER(Лист1!AA42)),Лист1!AA42,"")</f>
        <v>0</v>
      </c>
      <c r="S37" s="14">
        <f>IF((ISNUMBER(Лист1!AB42)),Лист1!AB42,"")</f>
        <v>0</v>
      </c>
      <c r="T37" s="14">
        <f>IF((ISNUMBER(Лист1!AC42)),Лист1!AC42,"")</f>
        <v>0</v>
      </c>
      <c r="U37" s="14">
        <f>IF((ISNUMBER(Лист1!AD42)),Лист1!AD42,"")</f>
        <v>0</v>
      </c>
      <c r="V37" s="14">
        <f>IF((ISNUMBER(Лист1!AE42)),Лист1!AE42,"")</f>
        <v>0</v>
      </c>
      <c r="W37" s="14">
        <f>IF((ISNUMBER(Лист1!AF42)),Лист1!AF42,"")</f>
        <v>0</v>
      </c>
      <c r="X37" s="14">
        <f>IF((ISNUMBER(Лист1!AG42)),Лист1!AG42,"")</f>
        <v>0</v>
      </c>
      <c r="Y37" s="14">
        <f>IF((ISNUMBER(Лист1!AH42)),Лист1!AH42,"")</f>
        <v>0</v>
      </c>
      <c r="Z37" s="14">
        <f>IF((ISNUMBER(Лист1!AJ42)),Лист1!AJ42,"")</f>
        <v>0</v>
      </c>
      <c r="AA37" s="14">
        <f>IF((ISNUMBER(Лист1!AK42)),Лист1!AK42,"")</f>
        <v>0</v>
      </c>
      <c r="AB37" s="14">
        <f>IF((ISNUMBER(Лист1!AL42)),Лист1!AL42,"")</f>
        <v>0</v>
      </c>
      <c r="AC37" s="14">
        <f>IF((ISNUMBER(Лист1!AM42)),Лист1!AM42,"")</f>
        <v>0</v>
      </c>
      <c r="AD37" s="14">
        <f>IF((ISNUMBER(Лист1!AN42)),Лист1!AN42,"")</f>
        <v>0</v>
      </c>
    </row>
    <row r="38" spans="1:30" ht="15">
      <c r="A38">
        <v>33217</v>
      </c>
      <c r="B38" t="s">
        <v>10</v>
      </c>
      <c r="C38" s="14">
        <f>IF((ISNUMBER(Лист1!C43)),Лист1!C43,"")</f>
        <v>1131</v>
      </c>
      <c r="D38" s="14">
        <f>IF((ISNUMBER(Лист1!E43)),Лист1!E43,"")</f>
        <v>380</v>
      </c>
      <c r="E38" s="14">
        <f>IF((ISNUMBER(Лист1!F43)),Лист1!F43,"")</f>
        <v>0</v>
      </c>
      <c r="F38" s="14">
        <f>IF((ISNUMBER(Лист1!H43)),Лист1!H43,"")</f>
        <v>2105</v>
      </c>
      <c r="G38" s="14">
        <f>IF((ISNUMBER(Лист1!K43)),Лист1!K43,"")</f>
        <v>1229</v>
      </c>
      <c r="H38" s="14">
        <f>IF((ISNUMBER(Лист1!N43)),Лист1!N43,"")</f>
        <v>2584</v>
      </c>
      <c r="I38" s="14">
        <f>IF((ISNUMBER(Лист1!P43)),Лист1!P43,"")</f>
        <v>0</v>
      </c>
      <c r="J38" s="14">
        <f>IF((ISNUMBER(Лист1!Q43)),Лист1!Q43,"")</f>
        <v>0</v>
      </c>
      <c r="K38" s="14">
        <f>IF((ISNUMBER(Лист1!R43)),Лист1!R43,"")</f>
        <v>437</v>
      </c>
      <c r="L38" s="14">
        <f>IF((ISNUMBER(Лист1!T43)),Лист1!T43,"")</f>
        <v>689</v>
      </c>
      <c r="M38" s="14">
        <f>IF((ISNUMBER(Лист1!V43)),Лист1!V43,"")</f>
        <v>325</v>
      </c>
      <c r="N38" s="14">
        <f>IF((ISNUMBER(Лист1!W43)),Лист1!W43,"")</f>
        <v>0</v>
      </c>
      <c r="O38" s="14">
        <f>IF((ISNUMBER(Лист1!X43)),Лист1!X43,"")</f>
        <v>364</v>
      </c>
      <c r="P38" s="14">
        <f>IF((ISNUMBER(Лист1!Y43)),Лист1!Y43,"")</f>
        <v>0</v>
      </c>
      <c r="Q38" s="14">
        <f>IF((ISNUMBER(Лист1!Z43)),Лист1!Z43,"")</f>
        <v>0</v>
      </c>
      <c r="R38" s="14">
        <f>IF((ISNUMBER(Лист1!AA43)),Лист1!AA43,"")</f>
        <v>865</v>
      </c>
      <c r="S38" s="14">
        <f>IF((ISNUMBER(Лист1!AB43)),Лист1!AB43,"")</f>
        <v>0</v>
      </c>
      <c r="T38" s="14">
        <f>IF((ISNUMBER(Лист1!AC43)),Лист1!AC43,"")</f>
        <v>0</v>
      </c>
      <c r="U38" s="14">
        <f>IF((ISNUMBER(Лист1!AD43)),Лист1!AD43,"")</f>
        <v>0</v>
      </c>
      <c r="V38" s="14">
        <f>IF((ISNUMBER(Лист1!AE43)),Лист1!AE43,"")</f>
        <v>0</v>
      </c>
      <c r="W38" s="14">
        <f>IF((ISNUMBER(Лист1!AF43)),Лист1!AF43,"")</f>
        <v>51</v>
      </c>
      <c r="X38" s="14">
        <f>IF((ISNUMBER(Лист1!AG43)),Лист1!AG43,"")</f>
        <v>51</v>
      </c>
      <c r="Y38" s="14">
        <f>IF((ISNUMBER(Лист1!AH43)),Лист1!AH43,"")</f>
        <v>0</v>
      </c>
      <c r="Z38" s="14">
        <f>IF((ISNUMBER(Лист1!AJ43)),Лист1!AJ43,"")</f>
        <v>3593</v>
      </c>
      <c r="AA38" s="14">
        <f>IF((ISNUMBER(Лист1!AK43)),Лист1!AK43,"")</f>
        <v>220</v>
      </c>
      <c r="AB38" s="14">
        <f>IF((ISNUMBER(Лист1!AL43)),Лист1!AL43,"")</f>
        <v>0</v>
      </c>
      <c r="AC38" s="14">
        <f>IF((ISNUMBER(Лист1!AM43)),Лист1!AM43,"")</f>
        <v>3373</v>
      </c>
      <c r="AD38" s="14">
        <f>IF((ISNUMBER(Лист1!AN43)),Лист1!AN43,"")</f>
        <v>464</v>
      </c>
    </row>
    <row r="39" spans="1:30" ht="15">
      <c r="A39">
        <v>33221</v>
      </c>
      <c r="B39" t="s">
        <v>14</v>
      </c>
      <c r="C39" s="14">
        <f>IF((ISNUMBER(Лист1!C44)),Лист1!C44,"")</f>
        <v>933</v>
      </c>
      <c r="D39" s="14">
        <f>IF((ISNUMBER(Лист1!E44)),Лист1!E44,"")</f>
        <v>1399</v>
      </c>
      <c r="E39" s="14">
        <f>IF((ISNUMBER(Лист1!F44)),Лист1!F44,"")</f>
        <v>0</v>
      </c>
      <c r="F39" s="14">
        <f>IF((ISNUMBER(Лист1!H44)),Лист1!H44,"")</f>
        <v>2250</v>
      </c>
      <c r="G39" s="14">
        <f>IF((ISNUMBER(Лист1!K44)),Лист1!K44,"")</f>
        <v>730</v>
      </c>
      <c r="H39" s="14">
        <f>IF((ISNUMBER(Лист1!N44)),Лист1!N44,"")</f>
        <v>2453</v>
      </c>
      <c r="I39" s="14">
        <f>IF((ISNUMBER(Лист1!P44)),Лист1!P44,"")</f>
        <v>60</v>
      </c>
      <c r="J39" s="14">
        <f>IF((ISNUMBER(Лист1!Q44)),Лист1!Q44,"")</f>
        <v>0</v>
      </c>
      <c r="K39" s="14">
        <f>IF((ISNUMBER(Лист1!R44)),Лист1!R44,"")</f>
        <v>0</v>
      </c>
      <c r="L39" s="14">
        <f>IF((ISNUMBER(Лист1!T44)),Лист1!T44,"")</f>
        <v>1223</v>
      </c>
      <c r="M39" s="14">
        <f>IF((ISNUMBER(Лист1!V44)),Лист1!V44,"")</f>
        <v>1223</v>
      </c>
      <c r="N39" s="14">
        <f>IF((ISNUMBER(Лист1!W44)),Лист1!W44,"")</f>
        <v>0</v>
      </c>
      <c r="O39" s="14">
        <f>IF((ISNUMBER(Лист1!X44)),Лист1!X44,"")</f>
        <v>0</v>
      </c>
      <c r="P39" s="14">
        <f>IF((ISNUMBER(Лист1!Y44)),Лист1!Y44,"")</f>
        <v>0</v>
      </c>
      <c r="Q39" s="14">
        <f>IF((ISNUMBER(Лист1!Z44)),Лист1!Z44,"")</f>
        <v>304</v>
      </c>
      <c r="R39" s="14">
        <f>IF((ISNUMBER(Лист1!AA44)),Лист1!AA44,"")</f>
        <v>1143</v>
      </c>
      <c r="S39" s="14">
        <f>IF((ISNUMBER(Лист1!AB44)),Лист1!AB44,"")</f>
        <v>0</v>
      </c>
      <c r="T39" s="14">
        <f>IF((ISNUMBER(Лист1!AC44)),Лист1!AC44,"")</f>
        <v>1540</v>
      </c>
      <c r="U39" s="14">
        <f>IF((ISNUMBER(Лист1!AD44)),Лист1!AD44,"")</f>
        <v>0</v>
      </c>
      <c r="V39" s="14">
        <f>IF((ISNUMBER(Лист1!AE44)),Лист1!AE44,"")</f>
        <v>0</v>
      </c>
      <c r="W39" s="14">
        <f>IF((ISNUMBER(Лист1!AF44)),Лист1!AF44,"")</f>
        <v>0</v>
      </c>
      <c r="X39" s="14">
        <f>IF((ISNUMBER(Лист1!AG44)),Лист1!AG44,"")</f>
        <v>0</v>
      </c>
      <c r="Y39" s="14">
        <f>IF((ISNUMBER(Лист1!AH44)),Лист1!AH44,"")</f>
        <v>35</v>
      </c>
      <c r="Z39" s="14">
        <f>IF((ISNUMBER(Лист1!AJ44)),Лист1!AJ44,"")</f>
        <v>0</v>
      </c>
      <c r="AA39" s="14">
        <f>IF((ISNUMBER(Лист1!AK44)),Лист1!AK44,"")</f>
        <v>0</v>
      </c>
      <c r="AB39" s="14">
        <f>IF((ISNUMBER(Лист1!AL44)),Лист1!AL44,"")</f>
        <v>0</v>
      </c>
      <c r="AC39" s="14">
        <f>IF((ISNUMBER(Лист1!AM44)),Лист1!AM44,"")</f>
        <v>0</v>
      </c>
      <c r="AD39" s="14">
        <f>IF((ISNUMBER(Лист1!AN44)),Лист1!AN44,"")</f>
        <v>1139</v>
      </c>
    </row>
    <row r="40" spans="1:30" ht="15">
      <c r="A40">
        <v>33223</v>
      </c>
      <c r="B40" t="s">
        <v>16</v>
      </c>
      <c r="C40" s="14">
        <f>IF((ISNUMBER(Лист1!C45)),Лист1!C45,"")</f>
        <v>4175</v>
      </c>
      <c r="D40" s="14">
        <f>IF((ISNUMBER(Лист1!E45)),Лист1!E45,"")</f>
        <v>319</v>
      </c>
      <c r="E40" s="14">
        <f>IF((ISNUMBER(Лист1!F45)),Лист1!F45,"")</f>
        <v>0</v>
      </c>
      <c r="F40" s="14">
        <f>IF((ISNUMBER(Лист1!H45)),Лист1!H45,"")</f>
        <v>25866</v>
      </c>
      <c r="G40" s="14">
        <f>IF((ISNUMBER(Лист1!K45)),Лист1!K45,"")</f>
        <v>4181</v>
      </c>
      <c r="H40" s="14">
        <f>IF((ISNUMBER(Лист1!N45)),Лист1!N45,"")</f>
        <v>9439</v>
      </c>
      <c r="I40" s="14">
        <f>IF((ISNUMBER(Лист1!P45)),Лист1!P45,"")</f>
        <v>0</v>
      </c>
      <c r="J40" s="14">
        <f>IF((ISNUMBER(Лист1!Q45)),Лист1!Q45,"")</f>
        <v>0</v>
      </c>
      <c r="K40" s="14">
        <f>IF((ISNUMBER(Лист1!R45)),Лист1!R45,"")</f>
        <v>23018</v>
      </c>
      <c r="L40" s="14">
        <f>IF((ISNUMBER(Лист1!T45)),Лист1!T45,"")</f>
        <v>4538</v>
      </c>
      <c r="M40" s="14">
        <f>IF((ISNUMBER(Лист1!V45)),Лист1!V45,"")</f>
        <v>2648</v>
      </c>
      <c r="N40" s="14">
        <f>IF((ISNUMBER(Лист1!W45)),Лист1!W45,"")</f>
        <v>1380</v>
      </c>
      <c r="O40" s="14">
        <f>IF((ISNUMBER(Лист1!X45)),Лист1!X45,"")</f>
        <v>510</v>
      </c>
      <c r="P40" s="14">
        <f>IF((ISNUMBER(Лист1!Y45)),Лист1!Y45,"")</f>
        <v>628</v>
      </c>
      <c r="Q40" s="14">
        <f>IF((ISNUMBER(Лист1!Z45)),Лист1!Z45,"")</f>
        <v>0</v>
      </c>
      <c r="R40" s="14">
        <f>IF((ISNUMBER(Лист1!AA45)),Лист1!AA45,"")</f>
        <v>6677</v>
      </c>
      <c r="S40" s="14">
        <f>IF((ISNUMBER(Лист1!AB45)),Лист1!AB45,"")</f>
        <v>0</v>
      </c>
      <c r="T40" s="14">
        <f>IF((ISNUMBER(Лист1!AC45)),Лист1!AC45,"")</f>
        <v>21908</v>
      </c>
      <c r="U40" s="14">
        <f>IF((ISNUMBER(Лист1!AD45)),Лист1!AD45,"")</f>
        <v>0</v>
      </c>
      <c r="V40" s="14">
        <f>IF((ISNUMBER(Лист1!AE45)),Лист1!AE45,"")</f>
        <v>758</v>
      </c>
      <c r="W40" s="14">
        <f>IF((ISNUMBER(Лист1!AF45)),Лист1!AF45,"")</f>
        <v>400</v>
      </c>
      <c r="X40" s="14">
        <f>IF((ISNUMBER(Лист1!AG45)),Лист1!AG45,"")</f>
        <v>400</v>
      </c>
      <c r="Y40" s="14">
        <f>IF((ISNUMBER(Лист1!AH45)),Лист1!AH45,"")</f>
        <v>0</v>
      </c>
      <c r="Z40" s="14">
        <f>IF((ISNUMBER(Лист1!AJ45)),Лист1!AJ45,"")</f>
        <v>0</v>
      </c>
      <c r="AA40" s="14">
        <f>IF((ISNUMBER(Лист1!AK45)),Лист1!AK45,"")</f>
        <v>0</v>
      </c>
      <c r="AB40" s="14">
        <f>IF((ISNUMBER(Лист1!AL45)),Лист1!AL45,"")</f>
        <v>0</v>
      </c>
      <c r="AC40" s="14">
        <f>IF((ISNUMBER(Лист1!AM45)),Лист1!AM45,"")</f>
        <v>0</v>
      </c>
      <c r="AD40" s="14">
        <f>IF((ISNUMBER(Лист1!AN45)),Лист1!AN45,"")</f>
        <v>4538</v>
      </c>
    </row>
    <row r="41" spans="1:30" ht="15">
      <c r="A41">
        <v>33231</v>
      </c>
      <c r="B41" t="s">
        <v>25</v>
      </c>
      <c r="C41" s="14">
        <f>IF((ISNUMBER(Лист1!C46)),Лист1!C46,"")</f>
        <v>7120</v>
      </c>
      <c r="D41" s="14">
        <f>IF((ISNUMBER(Лист1!E46)),Лист1!E46,"")</f>
        <v>2315</v>
      </c>
      <c r="E41" s="14">
        <f>IF((ISNUMBER(Лист1!F46)),Лист1!F46,"")</f>
        <v>0</v>
      </c>
      <c r="F41" s="14">
        <f>IF((ISNUMBER(Лист1!H46)),Лист1!H46,"")</f>
        <v>11912</v>
      </c>
      <c r="G41" s="14">
        <f>IF((ISNUMBER(Лист1!K46)),Лист1!K46,"")</f>
        <v>4335</v>
      </c>
      <c r="H41" s="14">
        <f>IF((ISNUMBER(Лист1!N46)),Лист1!N46,"")</f>
        <v>8791</v>
      </c>
      <c r="I41" s="14">
        <f>IF((ISNUMBER(Лист1!P46)),Лист1!P46,"")</f>
        <v>0</v>
      </c>
      <c r="J41" s="14">
        <f>IF((ISNUMBER(Лист1!Q46)),Лист1!Q46,"")</f>
        <v>0</v>
      </c>
      <c r="K41" s="14">
        <f>IF((ISNUMBER(Лист1!R46)),Лист1!R46,"")</f>
        <v>11174</v>
      </c>
      <c r="L41" s="14">
        <f>IF((ISNUMBER(Лист1!T46)),Лист1!T46,"")</f>
        <v>7836</v>
      </c>
      <c r="M41" s="14">
        <f>IF((ISNUMBER(Лист1!V46)),Лист1!V46,"")</f>
        <v>6716</v>
      </c>
      <c r="N41" s="14">
        <f>IF((ISNUMBER(Лист1!W46)),Лист1!W46,"")</f>
        <v>0</v>
      </c>
      <c r="O41" s="14">
        <f>IF((ISNUMBER(Лист1!X46)),Лист1!X46,"")</f>
        <v>1120</v>
      </c>
      <c r="P41" s="14">
        <f>IF((ISNUMBER(Лист1!Y46)),Лист1!Y46,"")</f>
        <v>3802</v>
      </c>
      <c r="Q41" s="14">
        <f>IF((ISNUMBER(Лист1!Z46)),Лист1!Z46,"")</f>
        <v>1342</v>
      </c>
      <c r="R41" s="14">
        <f>IF((ISNUMBER(Лист1!AA46)),Лист1!AA46,"")</f>
        <v>1255</v>
      </c>
      <c r="S41" s="14">
        <f>IF((ISNUMBER(Лист1!AB46)),Лист1!AB46,"")</f>
        <v>0</v>
      </c>
      <c r="T41" s="14">
        <f>IF((ISNUMBER(Лист1!AC46)),Лист1!AC46,"")</f>
        <v>8119</v>
      </c>
      <c r="U41" s="14">
        <f>IF((ISNUMBER(Лист1!AD46)),Лист1!AD46,"")</f>
        <v>25</v>
      </c>
      <c r="V41" s="14">
        <f>IF((ISNUMBER(Лист1!AE46)),Лист1!AE46,"")</f>
        <v>0</v>
      </c>
      <c r="W41" s="14">
        <f>IF((ISNUMBER(Лист1!AF46)),Лист1!AF46,"")</f>
        <v>0</v>
      </c>
      <c r="X41" s="14">
        <f>IF((ISNUMBER(Лист1!AG46)),Лист1!AG46,"")</f>
        <v>0</v>
      </c>
      <c r="Y41" s="14">
        <f>IF((ISNUMBER(Лист1!AH46)),Лист1!AH46,"")</f>
        <v>0</v>
      </c>
      <c r="Z41" s="14">
        <f>IF((ISNUMBER(Лист1!AJ46)),Лист1!AJ46,"")</f>
        <v>0</v>
      </c>
      <c r="AA41" s="14">
        <f>IF((ISNUMBER(Лист1!AK46)),Лист1!AK46,"")</f>
        <v>0</v>
      </c>
      <c r="AB41" s="14">
        <f>IF((ISNUMBER(Лист1!AL46)),Лист1!AL46,"")</f>
        <v>0</v>
      </c>
      <c r="AC41" s="14">
        <f>IF((ISNUMBER(Лист1!AM46)),Лист1!AM46,"")</f>
        <v>0</v>
      </c>
      <c r="AD41" s="14">
        <f>IF((ISNUMBER(Лист1!AN46)),Лист1!AN46,"")</f>
        <v>692</v>
      </c>
    </row>
    <row r="42" spans="1:30" ht="15">
      <c r="A42">
        <v>33233</v>
      </c>
      <c r="B42" t="s">
        <v>27</v>
      </c>
      <c r="C42" s="14">
        <f>IF((ISNUMBER(Лист1!C47)),Лист1!C47,"")</f>
        <v>1019</v>
      </c>
      <c r="D42" s="14">
        <f>IF((ISNUMBER(Лист1!E47)),Лист1!E47,"")</f>
        <v>552</v>
      </c>
      <c r="E42" s="14">
        <f>IF((ISNUMBER(Лист1!F47)),Лист1!F47,"")</f>
        <v>0</v>
      </c>
      <c r="F42" s="14">
        <f>IF((ISNUMBER(Лист1!H47)),Лист1!H47,"")</f>
        <v>4290</v>
      </c>
      <c r="G42" s="14">
        <f>IF((ISNUMBER(Лист1!K47)),Лист1!K47,"")</f>
        <v>1850</v>
      </c>
      <c r="H42" s="14">
        <f>IF((ISNUMBER(Лист1!N47)),Лист1!N47,"")</f>
        <v>3720</v>
      </c>
      <c r="I42" s="14">
        <f>IF((ISNUMBER(Лист1!P47)),Лист1!P47,"")</f>
        <v>0</v>
      </c>
      <c r="J42" s="14">
        <f>IF((ISNUMBER(Лист1!Q47)),Лист1!Q47,"")</f>
        <v>3421</v>
      </c>
      <c r="K42" s="14">
        <f>IF((ISNUMBER(Лист1!R47)),Лист1!R47,"")</f>
        <v>2957</v>
      </c>
      <c r="L42" s="14">
        <f>IF((ISNUMBER(Лист1!T47)),Лист1!T47,"")</f>
        <v>2160</v>
      </c>
      <c r="M42" s="14">
        <f>IF((ISNUMBER(Лист1!V47)),Лист1!V47,"")</f>
        <v>910</v>
      </c>
      <c r="N42" s="14">
        <f>IF((ISNUMBER(Лист1!W47)),Лист1!W47,"")</f>
        <v>0</v>
      </c>
      <c r="O42" s="14">
        <f>IF((ISNUMBER(Лист1!X47)),Лист1!X47,"")</f>
        <v>1250</v>
      </c>
      <c r="P42" s="14">
        <f>IF((ISNUMBER(Лист1!Y47)),Лист1!Y47,"")</f>
        <v>0</v>
      </c>
      <c r="Q42" s="14">
        <f>IF((ISNUMBER(Лист1!Z47)),Лист1!Z47,"")</f>
        <v>0</v>
      </c>
      <c r="R42" s="14">
        <f>IF((ISNUMBER(Лист1!AA47)),Лист1!AA47,"")</f>
        <v>0</v>
      </c>
      <c r="S42" s="14">
        <f>IF((ISNUMBER(Лист1!AB47)),Лист1!AB47,"")</f>
        <v>0</v>
      </c>
      <c r="T42" s="14">
        <f>IF((ISNUMBER(Лист1!AC47)),Лист1!AC47,"")</f>
        <v>3513</v>
      </c>
      <c r="U42" s="14">
        <f>IF((ISNUMBER(Лист1!AD47)),Лист1!AD47,"")</f>
        <v>0</v>
      </c>
      <c r="V42" s="14">
        <f>IF((ISNUMBER(Лист1!AE47)),Лист1!AE47,"")</f>
        <v>0</v>
      </c>
      <c r="W42" s="14">
        <f>IF((ISNUMBER(Лист1!AF47)),Лист1!AF47,"")</f>
        <v>0</v>
      </c>
      <c r="X42" s="14">
        <f>IF((ISNUMBER(Лист1!AG47)),Лист1!AG47,"")</f>
        <v>0</v>
      </c>
      <c r="Y42" s="14">
        <f>IF((ISNUMBER(Лист1!AH47)),Лист1!AH47,"")</f>
        <v>0</v>
      </c>
      <c r="Z42" s="14">
        <f>IF((ISNUMBER(Лист1!AJ47)),Лист1!AJ47,"")</f>
        <v>0</v>
      </c>
      <c r="AA42" s="14">
        <f>IF((ISNUMBER(Лист1!AK47)),Лист1!AK47,"")</f>
        <v>0</v>
      </c>
      <c r="AB42" s="14">
        <f>IF((ISNUMBER(Лист1!AL47)),Лист1!AL47,"")</f>
        <v>0</v>
      </c>
      <c r="AC42" s="14">
        <f>IF((ISNUMBER(Лист1!AM47)),Лист1!AM47,"")</f>
        <v>0</v>
      </c>
      <c r="AD42" s="14">
        <f>IF((ISNUMBER(Лист1!AN47)),Лист1!AN47,"")</f>
        <v>0</v>
      </c>
    </row>
    <row r="43" spans="1:30" ht="15">
      <c r="A43">
        <v>33236</v>
      </c>
      <c r="B43" t="s">
        <v>30</v>
      </c>
      <c r="C43" s="14">
        <f>IF((ISNUMBER(Лист1!C48)),Лист1!C48,"")</f>
        <v>4700</v>
      </c>
      <c r="D43" s="14">
        <f>IF((ISNUMBER(Лист1!E48)),Лист1!E48,"")</f>
        <v>4454</v>
      </c>
      <c r="E43" s="14">
        <f>IF((ISNUMBER(Лист1!F48)),Лист1!F48,"")</f>
        <v>0</v>
      </c>
      <c r="F43" s="14">
        <f>IF((ISNUMBER(Лист1!H48)),Лист1!H48,"")</f>
        <v>15000</v>
      </c>
      <c r="G43" s="14">
        <f>IF((ISNUMBER(Лист1!K48)),Лист1!K48,"")</f>
        <v>2315</v>
      </c>
      <c r="H43" s="14">
        <f>IF((ISNUMBER(Лист1!N48)),Лист1!N48,"")</f>
        <v>8141</v>
      </c>
      <c r="I43" s="14">
        <f>IF((ISNUMBER(Лист1!P48)),Лист1!P48,"")</f>
        <v>0</v>
      </c>
      <c r="J43" s="14">
        <f>IF((ISNUMBER(Лист1!Q48)),Лист1!Q48,"")</f>
        <v>0</v>
      </c>
      <c r="K43" s="14">
        <f>IF((ISNUMBER(Лист1!R48)),Лист1!R48,"")</f>
        <v>0</v>
      </c>
      <c r="L43" s="14">
        <f>IF((ISNUMBER(Лист1!T48)),Лист1!T48,"")</f>
        <v>5774</v>
      </c>
      <c r="M43" s="14">
        <f>IF((ISNUMBER(Лист1!V48)),Лист1!V48,"")</f>
        <v>4461</v>
      </c>
      <c r="N43" s="14">
        <f>IF((ISNUMBER(Лист1!W48)),Лист1!W48,"")</f>
        <v>0</v>
      </c>
      <c r="O43" s="14">
        <f>IF((ISNUMBER(Лист1!X48)),Лист1!X48,"")</f>
        <v>1313</v>
      </c>
      <c r="P43" s="14">
        <f>IF((ISNUMBER(Лист1!Y48)),Лист1!Y48,"")</f>
        <v>7790</v>
      </c>
      <c r="Q43" s="14">
        <f>IF((ISNUMBER(Лист1!Z48)),Лист1!Z48,"")</f>
      </c>
      <c r="R43" s="14">
        <f>IF((ISNUMBER(Лист1!AA48)),Лист1!AA48,"")</f>
        <v>703</v>
      </c>
      <c r="S43" s="14">
        <f>IF((ISNUMBER(Лист1!AB48)),Лист1!AB48,"")</f>
        <v>0</v>
      </c>
      <c r="T43" s="14">
        <f>IF((ISNUMBER(Лист1!AC48)),Лист1!AC48,"")</f>
        <v>7614</v>
      </c>
      <c r="U43" s="14">
        <f>IF((ISNUMBER(Лист1!AD48)),Лист1!AD48,"")</f>
        <v>0</v>
      </c>
      <c r="V43" s="14">
        <f>IF((ISNUMBER(Лист1!AE48)),Лист1!AE48,"")</f>
        <v>1665</v>
      </c>
      <c r="W43" s="14">
        <f>IF((ISNUMBER(Лист1!AF48)),Лист1!AF48,"")</f>
        <v>0</v>
      </c>
      <c r="X43" s="14">
        <f>IF((ISNUMBER(Лист1!AG48)),Лист1!AG48,"")</f>
        <v>0</v>
      </c>
      <c r="Y43" s="14">
        <f>IF((ISNUMBER(Лист1!AH48)),Лист1!AH48,"")</f>
        <v>0</v>
      </c>
      <c r="Z43" s="14">
        <f>IF((ISNUMBER(Лист1!AJ48)),Лист1!AJ48,"")</f>
        <v>0</v>
      </c>
      <c r="AA43" s="14">
        <f>IF((ISNUMBER(Лист1!AK48)),Лист1!AK48,"")</f>
        <v>0</v>
      </c>
      <c r="AB43" s="14">
        <f>IF((ISNUMBER(Лист1!AL48)),Лист1!AL48,"")</f>
        <v>0</v>
      </c>
      <c r="AC43" s="14">
        <f>IF((ISNUMBER(Лист1!AM48)),Лист1!AM48,"")</f>
        <v>0</v>
      </c>
      <c r="AD43" s="14">
        <f>IF((ISNUMBER(Лист1!AN48)),Лист1!AN48,"")</f>
        <v>0</v>
      </c>
    </row>
    <row r="44" spans="1:30" ht="15">
      <c r="A44">
        <v>33238</v>
      </c>
      <c r="B44" t="s">
        <v>32</v>
      </c>
      <c r="C44" s="14">
        <f>IF((ISNUMBER(Лист1!C49)),Лист1!C49,"")</f>
        <v>0</v>
      </c>
      <c r="D44" s="14">
        <f>IF((ISNUMBER(Лист1!E49)),Лист1!E49,"")</f>
        <v>2836</v>
      </c>
      <c r="E44" s="14">
        <f>IF((ISNUMBER(Лист1!F49)),Лист1!F49,"")</f>
        <v>0</v>
      </c>
      <c r="F44" s="14">
        <f>IF((ISNUMBER(Лист1!H49)),Лист1!H49,"")</f>
        <v>7232</v>
      </c>
      <c r="G44" s="14">
        <f>IF((ISNUMBER(Лист1!K49)),Лист1!K49,"")</f>
        <v>0</v>
      </c>
      <c r="H44" s="14">
        <f>IF((ISNUMBER(Лист1!N49)),Лист1!N49,"")</f>
        <v>1230</v>
      </c>
      <c r="I44" s="14">
        <f>IF((ISNUMBER(Лист1!P49)),Лист1!P49,"")</f>
        <v>0</v>
      </c>
      <c r="J44" s="14">
        <f>IF((ISNUMBER(Лист1!Q49)),Лист1!Q49,"")</f>
        <v>1513</v>
      </c>
      <c r="K44" s="14">
        <f>IF((ISNUMBER(Лист1!R49)),Лист1!R49,"")</f>
        <v>3352</v>
      </c>
      <c r="L44" s="14">
        <f>IF((ISNUMBER(Лист1!T49)),Лист1!T49,"")</f>
        <v>588</v>
      </c>
      <c r="M44" s="14">
        <f>IF((ISNUMBER(Лист1!V49)),Лист1!V49,"")</f>
        <v>488</v>
      </c>
      <c r="N44" s="14">
        <f>IF((ISNUMBER(Лист1!W49)),Лист1!W49,"")</f>
        <v>0</v>
      </c>
      <c r="O44" s="14">
        <f>IF((ISNUMBER(Лист1!X49)),Лист1!X49,"")</f>
        <v>100</v>
      </c>
      <c r="P44" s="14">
        <f>IF((ISNUMBER(Лист1!Y49)),Лист1!Y49,"")</f>
        <v>1848</v>
      </c>
      <c r="Q44" s="14">
        <f>IF((ISNUMBER(Лист1!Z49)),Лист1!Z49,"")</f>
        <v>0</v>
      </c>
      <c r="R44" s="14">
        <f>IF((ISNUMBER(Лист1!AA49)),Лист1!AA49,"")</f>
        <v>395</v>
      </c>
      <c r="S44" s="14">
        <f>IF((ISNUMBER(Лист1!AB49)),Лист1!AB49,"")</f>
        <v>0</v>
      </c>
      <c r="T44" s="14">
        <f>IF((ISNUMBER(Лист1!AC49)),Лист1!AC49,"")</f>
        <v>3327</v>
      </c>
      <c r="U44" s="14">
        <f>IF((ISNUMBER(Лист1!AD49)),Лист1!AD49,"")</f>
        <v>0</v>
      </c>
      <c r="V44" s="14">
        <f>IF((ISNUMBER(Лист1!AE49)),Лист1!AE49,"")</f>
        <v>0</v>
      </c>
      <c r="W44" s="14">
        <f>IF((ISNUMBER(Лист1!AF49)),Лист1!AF49,"")</f>
        <v>0</v>
      </c>
      <c r="X44" s="14">
        <f>IF((ISNUMBER(Лист1!AG49)),Лист1!AG49,"")</f>
        <v>0</v>
      </c>
      <c r="Y44" s="14">
        <f>IF((ISNUMBER(Лист1!AH49)),Лист1!AH49,"")</f>
        <v>0</v>
      </c>
      <c r="Z44" s="14">
        <f>IF((ISNUMBER(Лист1!AJ49)),Лист1!AJ49,"")</f>
        <v>0</v>
      </c>
      <c r="AA44" s="14">
        <f>IF((ISNUMBER(Лист1!AK49)),Лист1!AK49,"")</f>
        <v>0</v>
      </c>
      <c r="AB44" s="14">
        <f>IF((ISNUMBER(Лист1!AL49)),Лист1!AL49,"")</f>
        <v>0</v>
      </c>
      <c r="AC44" s="14">
        <f>IF((ISNUMBER(Лист1!AM49)),Лист1!AM49,"")</f>
        <v>0</v>
      </c>
      <c r="AD44" s="14">
        <f>IF((ISNUMBER(Лист1!AN49)),Лист1!AN49,"")</f>
        <v>1894</v>
      </c>
    </row>
    <row r="45" spans="1:30" ht="15">
      <c r="A45">
        <v>33241</v>
      </c>
      <c r="B45" t="s">
        <v>34</v>
      </c>
      <c r="C45" s="14">
        <f>IF((ISNUMBER(Лист1!C50)),Лист1!C50,"")</f>
        <v>6755</v>
      </c>
      <c r="D45" s="14">
        <f>IF((ISNUMBER(Лист1!E50)),Лист1!E50,"")</f>
        <v>467</v>
      </c>
      <c r="E45" s="14">
        <f>IF((ISNUMBER(Лист1!F50)),Лист1!F50,"")</f>
        <v>0</v>
      </c>
      <c r="F45" s="14">
        <f>IF((ISNUMBER(Лист1!H50)),Лист1!H50,"")</f>
        <v>17447</v>
      </c>
      <c r="G45" s="14">
        <f>IF((ISNUMBER(Лист1!K50)),Лист1!K50,"")</f>
        <v>5448</v>
      </c>
      <c r="H45" s="14">
        <f>IF((ISNUMBER(Лист1!N50)),Лист1!N50,"")</f>
        <v>13606</v>
      </c>
      <c r="I45" s="14">
        <f>IF((ISNUMBER(Лист1!P50)),Лист1!P50,"")</f>
        <v>0</v>
      </c>
      <c r="J45" s="14">
        <f>IF((ISNUMBER(Лист1!Q50)),Лист1!Q50,"")</f>
        <v>1534</v>
      </c>
      <c r="K45" s="14">
        <f>IF((ISNUMBER(Лист1!R50)),Лист1!R50,"")</f>
        <v>9504</v>
      </c>
      <c r="L45" s="14">
        <f>IF((ISNUMBER(Лист1!T50)),Лист1!T50,"")</f>
        <v>9596</v>
      </c>
      <c r="M45" s="14">
        <f>IF((ISNUMBER(Лист1!V50)),Лист1!V50,"")</f>
        <v>5691</v>
      </c>
      <c r="N45" s="14">
        <f>IF((ISNUMBER(Лист1!W50)),Лист1!W50,"")</f>
        <v>0</v>
      </c>
      <c r="O45" s="14">
        <f>IF((ISNUMBER(Лист1!X50)),Лист1!X50,"")</f>
        <v>3905</v>
      </c>
      <c r="P45" s="14">
        <f>IF((ISNUMBER(Лист1!Y50)),Лист1!Y50,"")</f>
        <v>3086</v>
      </c>
      <c r="Q45" s="14">
        <f>IF((ISNUMBER(Лист1!Z50)),Лист1!Z50,"")</f>
        <v>0</v>
      </c>
      <c r="R45" s="14">
        <f>IF((ISNUMBER(Лист1!AA50)),Лист1!AA50,"")</f>
        <v>3320</v>
      </c>
      <c r="S45" s="14">
        <f>IF((ISNUMBER(Лист1!AB50)),Лист1!AB50,"")</f>
        <v>0</v>
      </c>
      <c r="T45" s="14">
        <f>IF((ISNUMBER(Лист1!AC50)),Лист1!AC50,"")</f>
        <v>9904</v>
      </c>
      <c r="U45" s="14">
        <f>IF((ISNUMBER(Лист1!AD50)),Лист1!AD50,"")</f>
        <v>0</v>
      </c>
      <c r="V45" s="14">
        <f>IF((ISNUMBER(Лист1!AE50)),Лист1!AE50,"")</f>
        <v>0</v>
      </c>
      <c r="W45" s="14">
        <f>IF((ISNUMBER(Лист1!AF50)),Лист1!AF50,"")</f>
        <v>2.5</v>
      </c>
      <c r="X45" s="14">
        <f>IF((ISNUMBER(Лист1!AG50)),Лист1!AG50,"")</f>
        <v>2.5</v>
      </c>
      <c r="Y45" s="14">
        <f>IF((ISNUMBER(Лист1!AH50)),Лист1!AH50,"")</f>
        <v>0</v>
      </c>
      <c r="Z45" s="14">
        <f>IF((ISNUMBER(Лист1!AJ50)),Лист1!AJ50,"")</f>
        <v>1930</v>
      </c>
      <c r="AA45" s="14">
        <f>IF((ISNUMBER(Лист1!AK50)),Лист1!AK50,"")</f>
        <v>30</v>
      </c>
      <c r="AB45" s="14">
        <f>IF((ISNUMBER(Лист1!AL50)),Лист1!AL50,"")</f>
        <v>0</v>
      </c>
      <c r="AC45" s="14">
        <f>IF((ISNUMBER(Лист1!AM50)),Лист1!AM50,"")</f>
        <v>1900</v>
      </c>
      <c r="AD45" s="14">
        <f>IF((ISNUMBER(Лист1!AN50)),Лист1!AN50,"")</f>
        <v>450</v>
      </c>
    </row>
    <row r="46" spans="1:30" ht="15">
      <c r="A46">
        <v>33250</v>
      </c>
      <c r="B46" t="s">
        <v>38</v>
      </c>
      <c r="C46" s="14">
        <f>IF((ISNUMBER(Лист1!C51)),Лист1!C51,"")</f>
        <v>133</v>
      </c>
      <c r="D46" s="14">
        <f>IF((ISNUMBER(Лист1!E51)),Лист1!E51,"")</f>
        <v>0</v>
      </c>
      <c r="E46" s="14">
        <f>IF((ISNUMBER(Лист1!F51)),Лист1!F51,"")</f>
        <v>0</v>
      </c>
      <c r="F46" s="14">
        <f>IF((ISNUMBER(Лист1!H51)),Лист1!H51,"")</f>
        <v>2068</v>
      </c>
      <c r="G46" s="14">
        <f>IF((ISNUMBER(Лист1!K51)),Лист1!K51,"")</f>
        <v>440</v>
      </c>
      <c r="H46" s="14">
        <f>IF((ISNUMBER(Лист1!N51)),Лист1!N51,"")</f>
        <v>547</v>
      </c>
      <c r="I46" s="14">
        <f>IF((ISNUMBER(Лист1!P51)),Лист1!P51,"")</f>
        <v>0</v>
      </c>
      <c r="J46" s="14">
        <f>IF((ISNUMBER(Лист1!Q51)),Лист1!Q51,"")</f>
        <v>795</v>
      </c>
      <c r="K46" s="14">
        <f>IF((ISNUMBER(Лист1!R51)),Лист1!R51,"")</f>
        <v>1172</v>
      </c>
      <c r="L46" s="14">
        <f>IF((ISNUMBER(Лист1!T51)),Лист1!T51,"")</f>
        <v>879</v>
      </c>
      <c r="M46" s="14">
        <f>IF((ISNUMBER(Лист1!V51)),Лист1!V51,"")</f>
        <v>604</v>
      </c>
      <c r="N46" s="14">
        <f>IF((ISNUMBER(Лист1!W51)),Лист1!W51,"")</f>
        <v>275</v>
      </c>
      <c r="O46" s="14">
        <f>IF((ISNUMBER(Лист1!X51)),Лист1!X51,"")</f>
        <v>0</v>
      </c>
      <c r="P46" s="14">
        <f>IF((ISNUMBER(Лист1!Y51)),Лист1!Y51,"")</f>
        <v>0</v>
      </c>
      <c r="Q46" s="14">
        <f>IF((ISNUMBER(Лист1!Z51)),Лист1!Z51,"")</f>
        <v>0</v>
      </c>
      <c r="R46" s="14">
        <f>IF((ISNUMBER(Лист1!AA51)),Лист1!AA51,"")</f>
        <v>0</v>
      </c>
      <c r="S46" s="14">
        <f>IF((ISNUMBER(Лист1!AB51)),Лист1!AB51,"")</f>
        <v>0</v>
      </c>
      <c r="T46" s="14">
        <f>IF((ISNUMBER(Лист1!AC51)),Лист1!AC51,"")</f>
        <v>437</v>
      </c>
      <c r="U46" s="14">
        <f>IF((ISNUMBER(Лист1!AD51)),Лист1!AD51,"")</f>
        <v>0</v>
      </c>
      <c r="V46" s="14">
        <f>IF((ISNUMBER(Лист1!AE51)),Лист1!AE51,"")</f>
        <v>0</v>
      </c>
      <c r="W46" s="14">
        <f>IF((ISNUMBER(Лист1!AF51)),Лист1!AF51,"")</f>
        <v>0</v>
      </c>
      <c r="X46" s="14">
        <f>IF((ISNUMBER(Лист1!AG51)),Лист1!AG51,"")</f>
        <v>0</v>
      </c>
      <c r="Y46" s="14">
        <f>IF((ISNUMBER(Лист1!AH51)),Лист1!AH51,"")</f>
        <v>0</v>
      </c>
      <c r="Z46" s="14">
        <f>IF((ISNUMBER(Лист1!AJ51)),Лист1!AJ51,"")</f>
        <v>0</v>
      </c>
      <c r="AA46" s="14">
        <f>IF((ISNUMBER(Лист1!AK51)),Лист1!AK51,"")</f>
        <v>0</v>
      </c>
      <c r="AB46" s="14">
        <f>IF((ISNUMBER(Лист1!AL51)),Лист1!AL51,"")</f>
        <v>0</v>
      </c>
      <c r="AC46" s="14">
        <f>IF((ISNUMBER(Лист1!AM51)),Лист1!AM51,"")</f>
        <v>0</v>
      </c>
      <c r="AD46" s="14">
        <f>IF((ISNUMBER(Лист1!AN51)),Лист1!AN51,"")</f>
        <v>1457</v>
      </c>
    </row>
  </sheetData>
  <sheetProtection/>
  <mergeCells count="39">
    <mergeCell ref="X5:X6"/>
    <mergeCell ref="Q3:Q6"/>
    <mergeCell ref="R3:R6"/>
    <mergeCell ref="S3:S6"/>
    <mergeCell ref="T3:T6"/>
    <mergeCell ref="U3:U6"/>
    <mergeCell ref="W5:W6"/>
    <mergeCell ref="T2:U2"/>
    <mergeCell ref="V2:V6"/>
    <mergeCell ref="M3:M6"/>
    <mergeCell ref="N3:N6"/>
    <mergeCell ref="O3:O6"/>
    <mergeCell ref="P3:P6"/>
    <mergeCell ref="R1:V1"/>
    <mergeCell ref="W1:X4"/>
    <mergeCell ref="Y1:Y6"/>
    <mergeCell ref="Z1:AC1"/>
    <mergeCell ref="AD1:AD6"/>
    <mergeCell ref="Z2:Z6"/>
    <mergeCell ref="AA2:AA6"/>
    <mergeCell ref="AB2:AB6"/>
    <mergeCell ref="AC2:AC6"/>
    <mergeCell ref="R2:S2"/>
    <mergeCell ref="J2:J6"/>
    <mergeCell ref="K2:K6"/>
    <mergeCell ref="F2:F6"/>
    <mergeCell ref="G2:G6"/>
    <mergeCell ref="L2:L6"/>
    <mergeCell ref="M2:O2"/>
    <mergeCell ref="C1:E1"/>
    <mergeCell ref="F1:I1"/>
    <mergeCell ref="J1:K1"/>
    <mergeCell ref="L1:O1"/>
    <mergeCell ref="P1:Q2"/>
    <mergeCell ref="C2:C6"/>
    <mergeCell ref="D2:D6"/>
    <mergeCell ref="E2:E6"/>
    <mergeCell ref="H2:H6"/>
    <mergeCell ref="I2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6.421875" style="2" customWidth="1"/>
    <col min="2" max="2" width="9.140625" style="2" hidden="1" customWidth="1"/>
    <col min="3" max="4" width="9.140625" style="1" hidden="1" customWidth="1"/>
    <col min="5" max="5" width="10.57421875" style="1" hidden="1" customWidth="1"/>
    <col min="6" max="6" width="9.140625" style="1" hidden="1" customWidth="1"/>
    <col min="7" max="7" width="9.140625" style="24" hidden="1" customWidth="1"/>
    <col min="8" max="8" width="10.28125" style="1" hidden="1" customWidth="1"/>
    <col min="9" max="13" width="9.140625" style="1" hidden="1" customWidth="1"/>
    <col min="14" max="14" width="10.8515625" style="1" hidden="1" customWidth="1"/>
    <col min="15" max="19" width="9.140625" style="1" hidden="1" customWidth="1"/>
    <col min="20" max="21" width="11.421875" style="1" hidden="1" customWidth="1"/>
    <col min="22" max="22" width="9.140625" style="1" hidden="1" customWidth="1"/>
    <col min="23" max="23" width="8.421875" style="1" hidden="1" customWidth="1"/>
    <col min="24" max="24" width="9.140625" style="1" hidden="1" customWidth="1"/>
    <col min="25" max="25" width="7.00390625" style="1" hidden="1" customWidth="1"/>
    <col min="26" max="26" width="8.140625" style="1" hidden="1" customWidth="1"/>
    <col min="27" max="35" width="9.140625" style="1" hidden="1" customWidth="1"/>
    <col min="36" max="36" width="10.7109375" style="1" hidden="1" customWidth="1"/>
    <col min="37" max="37" width="9.140625" style="1" hidden="1" customWidth="1"/>
    <col min="38" max="38" width="8.28125" style="1" hidden="1" customWidth="1"/>
    <col min="39" max="39" width="10.00390625" style="1" hidden="1" customWidth="1"/>
    <col min="40" max="40" width="11.140625" style="1" customWidth="1"/>
    <col min="41" max="41" width="9.140625" style="1" customWidth="1"/>
    <col min="42" max="16384" width="9.140625" style="1" customWidth="1"/>
  </cols>
  <sheetData>
    <row r="1" ht="15.75">
      <c r="A1" s="15" t="s">
        <v>496</v>
      </c>
    </row>
    <row r="2" spans="1:2" ht="15.75">
      <c r="A2" s="17" t="s">
        <v>497</v>
      </c>
      <c r="B2" s="16"/>
    </row>
    <row r="3" spans="1:36" ht="15">
      <c r="A3" s="25" t="s">
        <v>507</v>
      </c>
      <c r="AJ3" s="9"/>
    </row>
    <row r="4" spans="1:40" s="28" customFormat="1" ht="27" customHeight="1">
      <c r="A4" s="52" t="s">
        <v>45</v>
      </c>
      <c r="B4" s="50" t="s">
        <v>505</v>
      </c>
      <c r="C4" s="47" t="s">
        <v>49</v>
      </c>
      <c r="D4" s="47"/>
      <c r="E4" s="47"/>
      <c r="F4" s="47"/>
      <c r="G4" s="47" t="s">
        <v>499</v>
      </c>
      <c r="H4" s="47"/>
      <c r="I4" s="47"/>
      <c r="J4" s="47"/>
      <c r="K4" s="47"/>
      <c r="L4" s="47"/>
      <c r="M4" s="47"/>
      <c r="N4" s="47"/>
      <c r="O4" s="47"/>
      <c r="P4" s="47"/>
      <c r="Q4" s="47" t="s">
        <v>54</v>
      </c>
      <c r="R4" s="47"/>
      <c r="S4" s="50" t="s">
        <v>57</v>
      </c>
      <c r="T4" s="47" t="s">
        <v>63</v>
      </c>
      <c r="U4" s="47"/>
      <c r="V4" s="47"/>
      <c r="W4" s="47"/>
      <c r="X4" s="47"/>
      <c r="Y4" s="47" t="s">
        <v>64</v>
      </c>
      <c r="Z4" s="47"/>
      <c r="AA4" s="47" t="s">
        <v>72</v>
      </c>
      <c r="AB4" s="47"/>
      <c r="AC4" s="47"/>
      <c r="AD4" s="47"/>
      <c r="AE4" s="47"/>
      <c r="AF4" s="47" t="s">
        <v>73</v>
      </c>
      <c r="AG4" s="47"/>
      <c r="AH4" s="47" t="s">
        <v>76</v>
      </c>
      <c r="AI4" s="50" t="s">
        <v>498</v>
      </c>
      <c r="AJ4" s="47" t="s">
        <v>77</v>
      </c>
      <c r="AK4" s="47"/>
      <c r="AL4" s="47"/>
      <c r="AM4" s="47"/>
      <c r="AN4" s="47" t="s">
        <v>79</v>
      </c>
    </row>
    <row r="5" spans="1:40" ht="11.25">
      <c r="A5" s="52"/>
      <c r="B5" s="50"/>
      <c r="C5" s="47" t="s">
        <v>46</v>
      </c>
      <c r="D5" s="47" t="s">
        <v>500</v>
      </c>
      <c r="E5" s="47" t="s">
        <v>47</v>
      </c>
      <c r="F5" s="47" t="s">
        <v>48</v>
      </c>
      <c r="G5" s="51" t="s">
        <v>506</v>
      </c>
      <c r="H5" s="47" t="s">
        <v>50</v>
      </c>
      <c r="I5" s="47" t="s">
        <v>500</v>
      </c>
      <c r="J5" s="50" t="s">
        <v>504</v>
      </c>
      <c r="K5" s="47" t="s">
        <v>51</v>
      </c>
      <c r="L5" s="47" t="s">
        <v>500</v>
      </c>
      <c r="M5" s="50" t="s">
        <v>52</v>
      </c>
      <c r="N5" s="47" t="s">
        <v>53</v>
      </c>
      <c r="O5" s="47" t="s">
        <v>500</v>
      </c>
      <c r="P5" s="47" t="s">
        <v>48</v>
      </c>
      <c r="Q5" s="47" t="s">
        <v>55</v>
      </c>
      <c r="R5" s="47" t="s">
        <v>56</v>
      </c>
      <c r="S5" s="50"/>
      <c r="T5" s="47" t="s">
        <v>58</v>
      </c>
      <c r="U5" s="47" t="s">
        <v>501</v>
      </c>
      <c r="V5" s="46" t="s">
        <v>59</v>
      </c>
      <c r="W5" s="46"/>
      <c r="X5" s="46"/>
      <c r="Y5" s="47"/>
      <c r="Z5" s="47"/>
      <c r="AA5" s="49" t="s">
        <v>67</v>
      </c>
      <c r="AB5" s="49"/>
      <c r="AC5" s="47" t="s">
        <v>70</v>
      </c>
      <c r="AD5" s="47"/>
      <c r="AE5" s="47" t="s">
        <v>71</v>
      </c>
      <c r="AF5" s="47"/>
      <c r="AG5" s="47"/>
      <c r="AH5" s="47"/>
      <c r="AI5" s="50"/>
      <c r="AJ5" s="48" t="s">
        <v>58</v>
      </c>
      <c r="AK5" s="47" t="s">
        <v>78</v>
      </c>
      <c r="AL5" s="47" t="s">
        <v>503</v>
      </c>
      <c r="AM5" s="47" t="s">
        <v>502</v>
      </c>
      <c r="AN5" s="47"/>
    </row>
    <row r="6" spans="1:40" ht="11.25">
      <c r="A6" s="52"/>
      <c r="B6" s="50"/>
      <c r="C6" s="47"/>
      <c r="D6" s="47"/>
      <c r="E6" s="47"/>
      <c r="F6" s="47"/>
      <c r="G6" s="51"/>
      <c r="H6" s="47"/>
      <c r="I6" s="47"/>
      <c r="J6" s="50"/>
      <c r="K6" s="47"/>
      <c r="L6" s="47"/>
      <c r="M6" s="50"/>
      <c r="N6" s="47"/>
      <c r="O6" s="47"/>
      <c r="P6" s="47"/>
      <c r="Q6" s="47"/>
      <c r="R6" s="47"/>
      <c r="S6" s="50"/>
      <c r="T6" s="47"/>
      <c r="U6" s="47"/>
      <c r="V6" s="47" t="s">
        <v>60</v>
      </c>
      <c r="W6" s="47" t="s">
        <v>61</v>
      </c>
      <c r="X6" s="47" t="s">
        <v>62</v>
      </c>
      <c r="Y6" s="47" t="s">
        <v>65</v>
      </c>
      <c r="Z6" s="47" t="s">
        <v>66</v>
      </c>
      <c r="AA6" s="47" t="s">
        <v>68</v>
      </c>
      <c r="AB6" s="47" t="s">
        <v>69</v>
      </c>
      <c r="AC6" s="47" t="s">
        <v>68</v>
      </c>
      <c r="AD6" s="47" t="s">
        <v>69</v>
      </c>
      <c r="AE6" s="47"/>
      <c r="AF6" s="47"/>
      <c r="AG6" s="47"/>
      <c r="AH6" s="47"/>
      <c r="AI6" s="50"/>
      <c r="AJ6" s="48"/>
      <c r="AK6" s="47"/>
      <c r="AL6" s="47"/>
      <c r="AM6" s="47"/>
      <c r="AN6" s="47"/>
    </row>
    <row r="7" spans="1:40" ht="11.25">
      <c r="A7" s="52"/>
      <c r="B7" s="50"/>
      <c r="C7" s="47"/>
      <c r="D7" s="47"/>
      <c r="E7" s="47"/>
      <c r="F7" s="47"/>
      <c r="G7" s="51"/>
      <c r="H7" s="47"/>
      <c r="I7" s="47"/>
      <c r="J7" s="50"/>
      <c r="K7" s="47"/>
      <c r="L7" s="47"/>
      <c r="M7" s="50"/>
      <c r="N7" s="47"/>
      <c r="O7" s="47"/>
      <c r="P7" s="47"/>
      <c r="Q7" s="47"/>
      <c r="R7" s="47"/>
      <c r="S7" s="50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50"/>
      <c r="AJ7" s="48"/>
      <c r="AK7" s="47"/>
      <c r="AL7" s="47"/>
      <c r="AM7" s="47"/>
      <c r="AN7" s="47"/>
    </row>
    <row r="8" spans="1:40" ht="11.25">
      <c r="A8" s="52"/>
      <c r="B8" s="50"/>
      <c r="C8" s="47"/>
      <c r="D8" s="47"/>
      <c r="E8" s="47"/>
      <c r="F8" s="47"/>
      <c r="G8" s="51"/>
      <c r="H8" s="47"/>
      <c r="I8" s="47"/>
      <c r="J8" s="50"/>
      <c r="K8" s="47"/>
      <c r="L8" s="47"/>
      <c r="M8" s="50"/>
      <c r="N8" s="47"/>
      <c r="O8" s="47"/>
      <c r="P8" s="47"/>
      <c r="Q8" s="47"/>
      <c r="R8" s="47"/>
      <c r="S8" s="50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 t="s">
        <v>74</v>
      </c>
      <c r="AG8" s="47" t="s">
        <v>75</v>
      </c>
      <c r="AH8" s="47"/>
      <c r="AI8" s="50"/>
      <c r="AJ8" s="48"/>
      <c r="AK8" s="47"/>
      <c r="AL8" s="47"/>
      <c r="AM8" s="47"/>
      <c r="AN8" s="47"/>
    </row>
    <row r="9" spans="1:40" s="5" customFormat="1" ht="11.25">
      <c r="A9" s="52"/>
      <c r="B9" s="50"/>
      <c r="C9" s="47"/>
      <c r="D9" s="47"/>
      <c r="E9" s="47"/>
      <c r="F9" s="47"/>
      <c r="G9" s="51"/>
      <c r="H9" s="47"/>
      <c r="I9" s="47"/>
      <c r="J9" s="50"/>
      <c r="K9" s="47"/>
      <c r="L9" s="47"/>
      <c r="M9" s="50"/>
      <c r="N9" s="47"/>
      <c r="O9" s="47"/>
      <c r="P9" s="47"/>
      <c r="Q9" s="47"/>
      <c r="R9" s="47"/>
      <c r="S9" s="50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50"/>
      <c r="AJ9" s="48"/>
      <c r="AK9" s="47"/>
      <c r="AL9" s="47"/>
      <c r="AM9" s="47"/>
      <c r="AN9" s="47"/>
    </row>
    <row r="10" spans="1:41" ht="12.75">
      <c r="A10" s="3" t="s">
        <v>1</v>
      </c>
      <c r="B10" s="40">
        <v>46</v>
      </c>
      <c r="C10" s="18">
        <v>26</v>
      </c>
      <c r="D10" s="26">
        <f>C10/B10*100</f>
        <v>56.52173913043478</v>
      </c>
      <c r="E10" s="18">
        <v>140</v>
      </c>
      <c r="F10" s="18">
        <v>0</v>
      </c>
      <c r="G10" s="40">
        <v>1537</v>
      </c>
      <c r="H10" s="18">
        <v>325</v>
      </c>
      <c r="I10" s="26">
        <f>H10/G10*100</f>
        <v>21.14508783344177</v>
      </c>
      <c r="J10" s="40">
        <f aca="true" t="shared" si="0" ref="J10:J21">B10</f>
        <v>46</v>
      </c>
      <c r="K10" s="18">
        <v>0</v>
      </c>
      <c r="L10" s="26">
        <f>K10/J10*100</f>
        <v>0</v>
      </c>
      <c r="M10" s="34">
        <v>8319</v>
      </c>
      <c r="N10" s="18">
        <v>665</v>
      </c>
      <c r="O10" s="26">
        <f>N10/M10*100</f>
        <v>7.993749248707778</v>
      </c>
      <c r="P10" s="18">
        <v>0</v>
      </c>
      <c r="Q10" s="18">
        <v>0</v>
      </c>
      <c r="R10" s="18">
        <v>490</v>
      </c>
      <c r="S10" s="34">
        <v>0</v>
      </c>
      <c r="T10" s="18">
        <v>0</v>
      </c>
      <c r="U10" s="26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58</v>
      </c>
      <c r="AI10" s="37">
        <v>17</v>
      </c>
      <c r="AJ10" s="19">
        <v>35</v>
      </c>
      <c r="AK10" s="18">
        <v>35</v>
      </c>
      <c r="AL10" s="18">
        <v>0</v>
      </c>
      <c r="AM10" s="18">
        <v>0</v>
      </c>
      <c r="AN10" s="18">
        <v>0</v>
      </c>
      <c r="AO10" s="5"/>
    </row>
    <row r="11" spans="1:40" ht="12.75">
      <c r="A11" s="3" t="s">
        <v>2</v>
      </c>
      <c r="B11" s="40">
        <v>1100</v>
      </c>
      <c r="C11" s="18">
        <v>645</v>
      </c>
      <c r="D11" s="26">
        <f>C11/B11*100</f>
        <v>58.63636363636363</v>
      </c>
      <c r="E11" s="18">
        <v>1572</v>
      </c>
      <c r="F11" s="18">
        <v>0</v>
      </c>
      <c r="G11" s="40">
        <v>3770</v>
      </c>
      <c r="H11" s="18">
        <v>360</v>
      </c>
      <c r="I11" s="26">
        <f>H11/G11*100</f>
        <v>9.549071618037134</v>
      </c>
      <c r="J11" s="40">
        <f>B11</f>
        <v>1100</v>
      </c>
      <c r="K11" s="18">
        <v>493</v>
      </c>
      <c r="L11" s="26">
        <f>K11/J11*100</f>
        <v>44.81818181818182</v>
      </c>
      <c r="M11" s="34">
        <v>8578</v>
      </c>
      <c r="N11" s="18">
        <v>3310</v>
      </c>
      <c r="O11" s="26">
        <f>N11/M11*100</f>
        <v>38.58708323618559</v>
      </c>
      <c r="P11" s="18">
        <v>99</v>
      </c>
      <c r="Q11" s="18">
        <v>2474</v>
      </c>
      <c r="R11" s="18">
        <v>2635</v>
      </c>
      <c r="S11" s="34">
        <v>450</v>
      </c>
      <c r="T11" s="18">
        <v>350</v>
      </c>
      <c r="U11" s="26">
        <f>T11/S11*100</f>
        <v>77.77777777777779</v>
      </c>
      <c r="V11" s="18">
        <v>350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1213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37">
        <v>100</v>
      </c>
      <c r="AJ11" s="19">
        <v>2</v>
      </c>
      <c r="AK11" s="18">
        <v>2</v>
      </c>
      <c r="AL11" s="18">
        <v>0</v>
      </c>
      <c r="AM11" s="18">
        <v>0</v>
      </c>
      <c r="AN11" s="18">
        <v>0</v>
      </c>
    </row>
    <row r="12" spans="1:40" ht="12.75">
      <c r="A12" s="32" t="s">
        <v>4</v>
      </c>
      <c r="B12" s="40">
        <v>0</v>
      </c>
      <c r="C12" s="18">
        <v>0</v>
      </c>
      <c r="D12" s="26">
        <v>0</v>
      </c>
      <c r="E12" s="18">
        <v>0</v>
      </c>
      <c r="F12" s="18">
        <v>0</v>
      </c>
      <c r="G12" s="40">
        <v>0</v>
      </c>
      <c r="H12" s="18">
        <v>0</v>
      </c>
      <c r="I12" s="26">
        <v>0</v>
      </c>
      <c r="J12" s="40">
        <f>B12</f>
        <v>0</v>
      </c>
      <c r="K12" s="18">
        <v>0</v>
      </c>
      <c r="L12" s="26">
        <v>0</v>
      </c>
      <c r="M12" s="34">
        <v>0</v>
      </c>
      <c r="N12" s="18">
        <v>0</v>
      </c>
      <c r="O12" s="26">
        <v>0</v>
      </c>
      <c r="P12" s="18">
        <v>0</v>
      </c>
      <c r="Q12" s="18">
        <v>0</v>
      </c>
      <c r="R12" s="18">
        <v>0</v>
      </c>
      <c r="S12" s="34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37">
        <v>0</v>
      </c>
      <c r="AJ12" s="19"/>
      <c r="AK12" s="18">
        <v>0</v>
      </c>
      <c r="AL12" s="18">
        <v>0</v>
      </c>
      <c r="AM12" s="18">
        <v>0</v>
      </c>
      <c r="AN12" s="18">
        <v>0</v>
      </c>
    </row>
    <row r="13" spans="1:40" ht="12.75">
      <c r="A13" s="3" t="s">
        <v>7</v>
      </c>
      <c r="B13" s="40">
        <v>587</v>
      </c>
      <c r="C13" s="18">
        <v>399</v>
      </c>
      <c r="D13" s="26">
        <f aca="true" t="shared" si="1" ref="D13:D53">C13/B13*100</f>
        <v>67.97274275979557</v>
      </c>
      <c r="E13" s="18">
        <v>503</v>
      </c>
      <c r="F13" s="18">
        <v>0</v>
      </c>
      <c r="G13" s="40">
        <v>2073</v>
      </c>
      <c r="H13" s="18">
        <v>230</v>
      </c>
      <c r="I13" s="26">
        <f aca="true" t="shared" si="2" ref="I13:I53">H13/G13*100</f>
        <v>11.095031355523396</v>
      </c>
      <c r="J13" s="40">
        <f t="shared" si="0"/>
        <v>587</v>
      </c>
      <c r="K13" s="18">
        <v>0</v>
      </c>
      <c r="L13" s="26">
        <f aca="true" t="shared" si="3" ref="L13:L53">K13/J13*100</f>
        <v>0</v>
      </c>
      <c r="M13" s="34">
        <v>7134</v>
      </c>
      <c r="N13" s="18">
        <v>80</v>
      </c>
      <c r="O13" s="26">
        <f aca="true" t="shared" si="4" ref="O13:O53">N13/M13*100</f>
        <v>1.1213905242500701</v>
      </c>
      <c r="P13" s="18">
        <v>0</v>
      </c>
      <c r="Q13" s="18">
        <v>0</v>
      </c>
      <c r="R13" s="18">
        <v>1248</v>
      </c>
      <c r="S13" s="34">
        <v>485</v>
      </c>
      <c r="T13" s="18">
        <v>485</v>
      </c>
      <c r="U13" s="26">
        <f aca="true" t="shared" si="5" ref="U13:U53">T13/S13*100</f>
        <v>100</v>
      </c>
      <c r="V13" s="18">
        <v>485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37">
        <v>92</v>
      </c>
      <c r="AJ13" s="19">
        <v>193</v>
      </c>
      <c r="AK13" s="18">
        <v>193</v>
      </c>
      <c r="AL13" s="18">
        <v>0</v>
      </c>
      <c r="AM13" s="18">
        <v>0</v>
      </c>
      <c r="AN13" s="18">
        <v>485</v>
      </c>
    </row>
    <row r="14" spans="1:40" ht="12.75">
      <c r="A14" s="3" t="s">
        <v>15</v>
      </c>
      <c r="B14" s="40">
        <v>20</v>
      </c>
      <c r="C14" s="18">
        <v>0</v>
      </c>
      <c r="D14" s="26">
        <f t="shared" si="1"/>
        <v>0</v>
      </c>
      <c r="E14" s="18">
        <v>0</v>
      </c>
      <c r="F14" s="18">
        <v>0</v>
      </c>
      <c r="G14" s="40">
        <v>125</v>
      </c>
      <c r="H14" s="18">
        <v>0</v>
      </c>
      <c r="I14" s="26">
        <f t="shared" si="2"/>
        <v>0</v>
      </c>
      <c r="J14" s="40">
        <f t="shared" si="0"/>
        <v>20</v>
      </c>
      <c r="K14" s="18">
        <v>0</v>
      </c>
      <c r="L14" s="26">
        <f t="shared" si="3"/>
        <v>0</v>
      </c>
      <c r="M14" s="34"/>
      <c r="N14" s="18">
        <v>0</v>
      </c>
      <c r="O14" s="26">
        <v>0</v>
      </c>
      <c r="P14" s="18">
        <v>0</v>
      </c>
      <c r="Q14" s="18">
        <v>0</v>
      </c>
      <c r="R14" s="18">
        <v>0</v>
      </c>
      <c r="S14" s="34"/>
      <c r="T14" s="18">
        <v>0</v>
      </c>
      <c r="U14" s="26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37"/>
      <c r="AJ14" s="19"/>
      <c r="AK14" s="18">
        <v>0</v>
      </c>
      <c r="AL14" s="18">
        <v>0</v>
      </c>
      <c r="AM14" s="18">
        <v>0</v>
      </c>
      <c r="AN14" s="18">
        <v>0</v>
      </c>
    </row>
    <row r="15" spans="1:40" ht="12.75">
      <c r="A15" s="32" t="s">
        <v>17</v>
      </c>
      <c r="B15" s="40">
        <v>0</v>
      </c>
      <c r="C15" s="18">
        <v>0</v>
      </c>
      <c r="D15" s="26">
        <v>0</v>
      </c>
      <c r="E15" s="18">
        <v>0</v>
      </c>
      <c r="F15" s="18">
        <v>0</v>
      </c>
      <c r="G15" s="40">
        <v>0</v>
      </c>
      <c r="H15" s="18">
        <v>0</v>
      </c>
      <c r="I15" s="26">
        <v>0</v>
      </c>
      <c r="J15" s="40">
        <f>B15</f>
        <v>0</v>
      </c>
      <c r="K15" s="18">
        <v>0</v>
      </c>
      <c r="L15" s="26">
        <v>0</v>
      </c>
      <c r="M15" s="34"/>
      <c r="N15" s="18">
        <v>0</v>
      </c>
      <c r="O15" s="26">
        <v>0</v>
      </c>
      <c r="P15" s="18">
        <v>0</v>
      </c>
      <c r="Q15" s="18">
        <v>0</v>
      </c>
      <c r="R15" s="18">
        <v>0</v>
      </c>
      <c r="S15" s="34"/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37"/>
      <c r="AJ15" s="19"/>
      <c r="AK15" s="18">
        <v>0</v>
      </c>
      <c r="AL15" s="18">
        <v>0</v>
      </c>
      <c r="AM15" s="18">
        <v>0</v>
      </c>
      <c r="AN15" s="18">
        <v>0</v>
      </c>
    </row>
    <row r="16" spans="1:40" ht="12.75">
      <c r="A16" s="3" t="s">
        <v>18</v>
      </c>
      <c r="B16" s="40">
        <v>0</v>
      </c>
      <c r="C16" s="18">
        <v>0</v>
      </c>
      <c r="D16" s="26">
        <v>0</v>
      </c>
      <c r="E16" s="18">
        <v>0</v>
      </c>
      <c r="F16" s="18">
        <v>0</v>
      </c>
      <c r="G16" s="40">
        <v>323</v>
      </c>
      <c r="H16" s="18">
        <v>323</v>
      </c>
      <c r="I16" s="26">
        <f t="shared" si="2"/>
        <v>100</v>
      </c>
      <c r="J16" s="40">
        <f t="shared" si="0"/>
        <v>0</v>
      </c>
      <c r="K16" s="18">
        <v>0</v>
      </c>
      <c r="L16" s="26">
        <v>0</v>
      </c>
      <c r="M16" s="34"/>
      <c r="N16" s="18">
        <v>70</v>
      </c>
      <c r="O16" s="26">
        <v>0</v>
      </c>
      <c r="P16" s="18">
        <v>0</v>
      </c>
      <c r="Q16" s="18">
        <v>0</v>
      </c>
      <c r="R16" s="18">
        <v>0</v>
      </c>
      <c r="S16" s="34"/>
      <c r="T16" s="18">
        <v>0</v>
      </c>
      <c r="U16" s="26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37"/>
      <c r="AJ16" s="19">
        <v>106</v>
      </c>
      <c r="AK16" s="18">
        <v>106</v>
      </c>
      <c r="AL16" s="18">
        <v>0</v>
      </c>
      <c r="AM16" s="18">
        <v>0</v>
      </c>
      <c r="AN16" s="18">
        <v>0</v>
      </c>
    </row>
    <row r="17" spans="1:40" ht="12.75">
      <c r="A17" s="3" t="s">
        <v>21</v>
      </c>
      <c r="B17" s="40">
        <v>0</v>
      </c>
      <c r="C17" s="18">
        <v>0</v>
      </c>
      <c r="D17" s="26">
        <v>0</v>
      </c>
      <c r="E17" s="18">
        <v>0</v>
      </c>
      <c r="F17" s="18">
        <v>0</v>
      </c>
      <c r="G17" s="40">
        <v>30</v>
      </c>
      <c r="H17" s="18">
        <v>0</v>
      </c>
      <c r="I17" s="26">
        <f t="shared" si="2"/>
        <v>0</v>
      </c>
      <c r="J17" s="40">
        <f t="shared" si="0"/>
        <v>0</v>
      </c>
      <c r="K17" s="18">
        <v>0</v>
      </c>
      <c r="L17" s="26">
        <v>0</v>
      </c>
      <c r="M17" s="34">
        <v>421</v>
      </c>
      <c r="N17" s="18">
        <v>0</v>
      </c>
      <c r="O17" s="26">
        <f>N17/M17*100</f>
        <v>0</v>
      </c>
      <c r="P17" s="18">
        <v>0</v>
      </c>
      <c r="Q17" s="18">
        <v>0</v>
      </c>
      <c r="R17" s="18">
        <v>0</v>
      </c>
      <c r="S17" s="34">
        <v>0</v>
      </c>
      <c r="T17" s="18">
        <v>0</v>
      </c>
      <c r="U17" s="26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37">
        <v>80</v>
      </c>
      <c r="AJ17" s="19">
        <v>0</v>
      </c>
      <c r="AK17" s="18">
        <v>0</v>
      </c>
      <c r="AL17" s="18">
        <v>0</v>
      </c>
      <c r="AM17" s="18">
        <v>0</v>
      </c>
      <c r="AN17" s="18">
        <v>0</v>
      </c>
    </row>
    <row r="18" spans="1:40" ht="12.75">
      <c r="A18" s="32" t="s">
        <v>22</v>
      </c>
      <c r="B18" s="40">
        <v>0</v>
      </c>
      <c r="C18" s="18">
        <v>0</v>
      </c>
      <c r="D18" s="26">
        <v>0</v>
      </c>
      <c r="E18" s="18">
        <v>0</v>
      </c>
      <c r="F18" s="18">
        <v>0</v>
      </c>
      <c r="G18" s="40">
        <v>0</v>
      </c>
      <c r="H18" s="18">
        <v>0</v>
      </c>
      <c r="I18" s="26">
        <v>0</v>
      </c>
      <c r="J18" s="40">
        <f t="shared" si="0"/>
        <v>0</v>
      </c>
      <c r="K18" s="18">
        <v>0</v>
      </c>
      <c r="L18" s="26">
        <v>0</v>
      </c>
      <c r="M18" s="34"/>
      <c r="N18" s="18">
        <v>0</v>
      </c>
      <c r="O18" s="26">
        <v>0</v>
      </c>
      <c r="P18" s="18">
        <v>0</v>
      </c>
      <c r="Q18" s="18">
        <v>0</v>
      </c>
      <c r="R18" s="18">
        <v>0</v>
      </c>
      <c r="S18" s="34"/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37"/>
      <c r="AJ18" s="19"/>
      <c r="AK18" s="18">
        <v>0</v>
      </c>
      <c r="AL18" s="18">
        <v>0</v>
      </c>
      <c r="AM18" s="18">
        <v>0</v>
      </c>
      <c r="AN18" s="18">
        <v>0</v>
      </c>
    </row>
    <row r="19" spans="1:40" ht="12.75">
      <c r="A19" s="3" t="s">
        <v>26</v>
      </c>
      <c r="B19" s="40">
        <v>30</v>
      </c>
      <c r="C19" s="18">
        <v>0</v>
      </c>
      <c r="D19" s="26">
        <f t="shared" si="1"/>
        <v>0</v>
      </c>
      <c r="E19" s="18">
        <v>0</v>
      </c>
      <c r="F19" s="18">
        <v>0</v>
      </c>
      <c r="G19" s="40">
        <v>724</v>
      </c>
      <c r="H19" s="18">
        <v>726</v>
      </c>
      <c r="I19" s="26">
        <f t="shared" si="2"/>
        <v>100.27624309392264</v>
      </c>
      <c r="J19" s="40">
        <f t="shared" si="0"/>
        <v>30</v>
      </c>
      <c r="K19" s="18">
        <v>30</v>
      </c>
      <c r="L19" s="26">
        <f t="shared" si="3"/>
        <v>100</v>
      </c>
      <c r="M19" s="34">
        <v>0</v>
      </c>
      <c r="N19" s="18">
        <v>370</v>
      </c>
      <c r="O19" s="26">
        <v>0</v>
      </c>
      <c r="P19" s="18">
        <v>153</v>
      </c>
      <c r="Q19" s="18">
        <v>0</v>
      </c>
      <c r="R19" s="18">
        <v>195</v>
      </c>
      <c r="S19" s="34">
        <v>0</v>
      </c>
      <c r="T19" s="18">
        <v>0</v>
      </c>
      <c r="U19" s="26">
        <v>0</v>
      </c>
      <c r="V19" s="18">
        <v>0</v>
      </c>
      <c r="W19" s="18">
        <v>0</v>
      </c>
      <c r="X19" s="18">
        <v>0</v>
      </c>
      <c r="Y19" s="18">
        <v>140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37">
        <v>300</v>
      </c>
      <c r="AJ19" s="19">
        <v>285</v>
      </c>
      <c r="AK19" s="18">
        <v>285</v>
      </c>
      <c r="AL19" s="18">
        <v>0</v>
      </c>
      <c r="AM19" s="18">
        <v>0</v>
      </c>
      <c r="AN19" s="18">
        <v>15</v>
      </c>
    </row>
    <row r="20" spans="1:40" ht="12.75">
      <c r="A20" s="3" t="s">
        <v>29</v>
      </c>
      <c r="B20" s="40">
        <v>982</v>
      </c>
      <c r="C20" s="18">
        <v>642</v>
      </c>
      <c r="D20" s="26">
        <f>C20/B20*100</f>
        <v>65.37678207739307</v>
      </c>
      <c r="E20" s="18">
        <v>2714</v>
      </c>
      <c r="F20" s="18">
        <v>0</v>
      </c>
      <c r="G20" s="40">
        <v>6887</v>
      </c>
      <c r="H20" s="18">
        <v>4139</v>
      </c>
      <c r="I20" s="26">
        <f>H20/G20*100</f>
        <v>60.098736750399304</v>
      </c>
      <c r="J20" s="40">
        <f t="shared" si="0"/>
        <v>982</v>
      </c>
      <c r="K20" s="18">
        <v>116</v>
      </c>
      <c r="L20" s="26">
        <f>K20/J20*100</f>
        <v>11.812627291242363</v>
      </c>
      <c r="M20" s="34">
        <v>9865</v>
      </c>
      <c r="N20" s="18">
        <v>5311</v>
      </c>
      <c r="O20" s="26">
        <f>N20/M20*100</f>
        <v>53.83679675620881</v>
      </c>
      <c r="P20" s="18">
        <v>0</v>
      </c>
      <c r="Q20" s="18">
        <v>0</v>
      </c>
      <c r="R20" s="18">
        <v>1160</v>
      </c>
      <c r="S20" s="34">
        <v>150</v>
      </c>
      <c r="T20" s="18">
        <v>0</v>
      </c>
      <c r="U20" s="26">
        <f>T20/S20*100</f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600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37">
        <v>600</v>
      </c>
      <c r="AJ20" s="19">
        <v>6130</v>
      </c>
      <c r="AK20" s="18">
        <v>0</v>
      </c>
      <c r="AL20" s="18">
        <v>6100</v>
      </c>
      <c r="AM20" s="18">
        <v>30</v>
      </c>
      <c r="AN20" s="18">
        <v>908</v>
      </c>
    </row>
    <row r="21" spans="1:40" ht="12.75">
      <c r="A21" s="3" t="s">
        <v>37</v>
      </c>
      <c r="B21" s="40">
        <v>225</v>
      </c>
      <c r="C21" s="18">
        <v>77</v>
      </c>
      <c r="D21" s="26">
        <f>C21/B21*100</f>
        <v>34.22222222222222</v>
      </c>
      <c r="E21" s="18">
        <v>2811</v>
      </c>
      <c r="F21" s="18">
        <v>0</v>
      </c>
      <c r="G21" s="40">
        <v>3506</v>
      </c>
      <c r="H21" s="18">
        <v>3506</v>
      </c>
      <c r="I21" s="26">
        <f>H21/G21*100</f>
        <v>100</v>
      </c>
      <c r="J21" s="40">
        <f t="shared" si="0"/>
        <v>225</v>
      </c>
      <c r="K21" s="18">
        <v>0</v>
      </c>
      <c r="L21" s="26">
        <f>K21/J21*100</f>
        <v>0</v>
      </c>
      <c r="M21" s="34">
        <v>5763</v>
      </c>
      <c r="N21" s="18">
        <v>1906</v>
      </c>
      <c r="O21" s="26">
        <f>N21/M21*100</f>
        <v>33.07305222974146</v>
      </c>
      <c r="P21" s="18">
        <v>0</v>
      </c>
      <c r="Q21" s="18">
        <v>598</v>
      </c>
      <c r="R21" s="18">
        <v>598</v>
      </c>
      <c r="S21" s="34">
        <v>0</v>
      </c>
      <c r="T21" s="18">
        <v>0</v>
      </c>
      <c r="U21" s="26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1500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37">
        <v>0</v>
      </c>
      <c r="AJ21" s="19">
        <v>2647</v>
      </c>
      <c r="AK21" s="18">
        <v>0</v>
      </c>
      <c r="AL21" s="18">
        <v>0</v>
      </c>
      <c r="AM21" s="18">
        <v>2647</v>
      </c>
      <c r="AN21" s="18">
        <v>343</v>
      </c>
    </row>
    <row r="22" spans="1:41" s="23" customFormat="1" ht="12.75">
      <c r="A22" s="7" t="s">
        <v>40</v>
      </c>
      <c r="B22" s="41">
        <f>SUM(B10:B21)</f>
        <v>2990</v>
      </c>
      <c r="C22" s="20">
        <f aca="true" t="shared" si="6" ref="C22:AN22">SUM(C10:C21)</f>
        <v>1789</v>
      </c>
      <c r="D22" s="27">
        <f t="shared" si="1"/>
        <v>59.83277591973244</v>
      </c>
      <c r="E22" s="20">
        <f t="shared" si="6"/>
        <v>7740</v>
      </c>
      <c r="F22" s="20">
        <f t="shared" si="6"/>
        <v>0</v>
      </c>
      <c r="G22" s="41">
        <f>SUM(G10:G21)</f>
        <v>18975</v>
      </c>
      <c r="H22" s="20">
        <f t="shared" si="6"/>
        <v>9609</v>
      </c>
      <c r="I22" s="27">
        <f t="shared" si="2"/>
        <v>50.640316205533594</v>
      </c>
      <c r="J22" s="41">
        <f>SUM(J10:J21)</f>
        <v>2990</v>
      </c>
      <c r="K22" s="20">
        <f t="shared" si="6"/>
        <v>639</v>
      </c>
      <c r="L22" s="27">
        <f t="shared" si="3"/>
        <v>21.37123745819398</v>
      </c>
      <c r="M22" s="35">
        <f>SUM(M10:M21)</f>
        <v>40080</v>
      </c>
      <c r="N22" s="20">
        <f t="shared" si="6"/>
        <v>11712</v>
      </c>
      <c r="O22" s="27">
        <f t="shared" si="4"/>
        <v>29.221556886227546</v>
      </c>
      <c r="P22" s="20">
        <f t="shared" si="6"/>
        <v>252</v>
      </c>
      <c r="Q22" s="20">
        <f t="shared" si="6"/>
        <v>3072</v>
      </c>
      <c r="R22" s="20">
        <f t="shared" si="6"/>
        <v>6326</v>
      </c>
      <c r="S22" s="35">
        <f>SUM(S10:S21)</f>
        <v>1085</v>
      </c>
      <c r="T22" s="20">
        <f t="shared" si="6"/>
        <v>835</v>
      </c>
      <c r="U22" s="27">
        <f t="shared" si="5"/>
        <v>76.95852534562212</v>
      </c>
      <c r="V22" s="20">
        <f t="shared" si="6"/>
        <v>835</v>
      </c>
      <c r="W22" s="20">
        <f t="shared" si="6"/>
        <v>0</v>
      </c>
      <c r="X22" s="20">
        <f t="shared" si="6"/>
        <v>0</v>
      </c>
      <c r="Y22" s="20">
        <f t="shared" si="6"/>
        <v>140</v>
      </c>
      <c r="Z22" s="20">
        <f t="shared" si="6"/>
        <v>0</v>
      </c>
      <c r="AA22" s="20">
        <f t="shared" si="6"/>
        <v>600</v>
      </c>
      <c r="AB22" s="20">
        <f t="shared" si="6"/>
        <v>0</v>
      </c>
      <c r="AC22" s="20">
        <f t="shared" si="6"/>
        <v>2713</v>
      </c>
      <c r="AD22" s="20">
        <f t="shared" si="6"/>
        <v>0</v>
      </c>
      <c r="AE22" s="20">
        <f t="shared" si="6"/>
        <v>0</v>
      </c>
      <c r="AF22" s="20">
        <f t="shared" si="6"/>
        <v>0</v>
      </c>
      <c r="AG22" s="20">
        <f t="shared" si="6"/>
        <v>0</v>
      </c>
      <c r="AH22" s="20">
        <f t="shared" si="6"/>
        <v>58</v>
      </c>
      <c r="AI22" s="38">
        <f t="shared" si="6"/>
        <v>1189</v>
      </c>
      <c r="AJ22" s="21">
        <f>SUM(AJ10:AJ21)</f>
        <v>9398</v>
      </c>
      <c r="AK22" s="20">
        <f t="shared" si="6"/>
        <v>621</v>
      </c>
      <c r="AL22" s="20">
        <f t="shared" si="6"/>
        <v>6100</v>
      </c>
      <c r="AM22" s="20">
        <f t="shared" si="6"/>
        <v>2677</v>
      </c>
      <c r="AN22" s="20">
        <f t="shared" si="6"/>
        <v>1751</v>
      </c>
      <c r="AO22" s="1"/>
    </row>
    <row r="23" spans="1:41" ht="12.75">
      <c r="A23" s="3" t="s">
        <v>0</v>
      </c>
      <c r="B23" s="40">
        <v>609</v>
      </c>
      <c r="C23" s="18">
        <v>263</v>
      </c>
      <c r="D23" s="26">
        <f t="shared" si="1"/>
        <v>43.18555008210181</v>
      </c>
      <c r="E23" s="18">
        <v>622</v>
      </c>
      <c r="F23" s="18">
        <v>0</v>
      </c>
      <c r="G23" s="40">
        <v>3721</v>
      </c>
      <c r="H23" s="18">
        <v>163</v>
      </c>
      <c r="I23" s="26">
        <f t="shared" si="2"/>
        <v>4.380542864821284</v>
      </c>
      <c r="J23" s="40">
        <f>B23</f>
        <v>609</v>
      </c>
      <c r="K23" s="18">
        <v>263</v>
      </c>
      <c r="L23" s="26">
        <f t="shared" si="3"/>
        <v>43.18555008210181</v>
      </c>
      <c r="M23" s="34">
        <v>7893</v>
      </c>
      <c r="N23" s="18">
        <v>2140</v>
      </c>
      <c r="O23" s="26">
        <f t="shared" si="4"/>
        <v>27.112631445584697</v>
      </c>
      <c r="P23" s="18">
        <v>0</v>
      </c>
      <c r="Q23" s="18">
        <v>0</v>
      </c>
      <c r="R23" s="18">
        <v>1282</v>
      </c>
      <c r="S23" s="34">
        <v>454</v>
      </c>
      <c r="T23" s="18">
        <v>454</v>
      </c>
      <c r="U23" s="26">
        <f t="shared" si="5"/>
        <v>100</v>
      </c>
      <c r="V23" s="18">
        <v>35</v>
      </c>
      <c r="W23" s="18">
        <v>419</v>
      </c>
      <c r="X23" s="18">
        <v>0</v>
      </c>
      <c r="Y23" s="18">
        <v>1161</v>
      </c>
      <c r="Z23" s="18">
        <v>961</v>
      </c>
      <c r="AA23" s="18">
        <v>80</v>
      </c>
      <c r="AB23" s="18">
        <v>0</v>
      </c>
      <c r="AC23" s="18">
        <v>1444</v>
      </c>
      <c r="AD23" s="18">
        <v>0</v>
      </c>
      <c r="AE23" s="18">
        <v>500</v>
      </c>
      <c r="AF23" s="18">
        <v>0</v>
      </c>
      <c r="AG23" s="18">
        <v>0</v>
      </c>
      <c r="AH23" s="18">
        <v>0</v>
      </c>
      <c r="AI23" s="37">
        <v>0</v>
      </c>
      <c r="AJ23" s="19">
        <v>50</v>
      </c>
      <c r="AK23" s="18">
        <v>0</v>
      </c>
      <c r="AL23" s="18">
        <v>0</v>
      </c>
      <c r="AM23" s="18">
        <v>50</v>
      </c>
      <c r="AN23" s="18">
        <v>711</v>
      </c>
      <c r="AO23" s="23"/>
    </row>
    <row r="24" spans="1:40" ht="12.75">
      <c r="A24" s="3" t="s">
        <v>3</v>
      </c>
      <c r="B24" s="40">
        <v>0</v>
      </c>
      <c r="C24" s="18">
        <v>100</v>
      </c>
      <c r="D24" s="26">
        <v>0</v>
      </c>
      <c r="E24" s="18">
        <v>0</v>
      </c>
      <c r="F24" s="18">
        <v>0</v>
      </c>
      <c r="G24" s="40">
        <v>0</v>
      </c>
      <c r="H24" s="18">
        <v>100</v>
      </c>
      <c r="I24" s="26">
        <v>0</v>
      </c>
      <c r="J24" s="40">
        <f>B24</f>
        <v>0</v>
      </c>
      <c r="K24" s="18">
        <v>0</v>
      </c>
      <c r="L24" s="26">
        <v>0</v>
      </c>
      <c r="M24" s="34"/>
      <c r="N24" s="18">
        <v>0</v>
      </c>
      <c r="O24" s="26">
        <v>0</v>
      </c>
      <c r="P24" s="18">
        <v>0</v>
      </c>
      <c r="Q24" s="18">
        <v>0</v>
      </c>
      <c r="R24" s="18">
        <v>0</v>
      </c>
      <c r="S24" s="34"/>
      <c r="T24" s="18">
        <v>0</v>
      </c>
      <c r="U24" s="26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37"/>
      <c r="AJ24" s="19">
        <v>0</v>
      </c>
      <c r="AK24" s="18">
        <v>0</v>
      </c>
      <c r="AL24" s="18">
        <v>0</v>
      </c>
      <c r="AM24" s="18">
        <v>0</v>
      </c>
      <c r="AN24" s="18">
        <v>0</v>
      </c>
    </row>
    <row r="25" spans="1:40" ht="12.75">
      <c r="A25" s="3" t="s">
        <v>5</v>
      </c>
      <c r="B25" s="40">
        <v>1015</v>
      </c>
      <c r="C25" s="18">
        <v>785</v>
      </c>
      <c r="D25" s="26">
        <f>C25/B25*100</f>
        <v>77.33990147783251</v>
      </c>
      <c r="E25" s="18">
        <v>4520</v>
      </c>
      <c r="F25" s="18">
        <v>0</v>
      </c>
      <c r="G25" s="40">
        <v>8583</v>
      </c>
      <c r="H25" s="18">
        <v>7188</v>
      </c>
      <c r="I25" s="26">
        <f>H25/G25*100</f>
        <v>83.74694162880112</v>
      </c>
      <c r="J25" s="40">
        <f>B25</f>
        <v>1015</v>
      </c>
      <c r="K25" s="18">
        <v>284</v>
      </c>
      <c r="L25" s="26">
        <f>K25/J25*100</f>
        <v>27.980295566502463</v>
      </c>
      <c r="M25" s="34"/>
      <c r="N25" s="18">
        <v>4098</v>
      </c>
      <c r="O25" s="26">
        <v>0</v>
      </c>
      <c r="P25" s="18">
        <v>0</v>
      </c>
      <c r="Q25" s="18">
        <v>2990</v>
      </c>
      <c r="R25" s="18">
        <v>2990</v>
      </c>
      <c r="S25" s="34"/>
      <c r="T25" s="18">
        <v>1134</v>
      </c>
      <c r="U25" s="26">
        <v>0</v>
      </c>
      <c r="V25" s="18">
        <v>604</v>
      </c>
      <c r="W25" s="18">
        <v>0</v>
      </c>
      <c r="X25" s="18">
        <v>530</v>
      </c>
      <c r="Y25" s="18">
        <v>4459</v>
      </c>
      <c r="Z25" s="18">
        <v>0</v>
      </c>
      <c r="AA25" s="18">
        <v>1606</v>
      </c>
      <c r="AB25" s="18">
        <v>0</v>
      </c>
      <c r="AC25" s="18">
        <v>4497</v>
      </c>
      <c r="AD25" s="18">
        <v>0</v>
      </c>
      <c r="AE25" s="18">
        <v>0</v>
      </c>
      <c r="AF25" s="18">
        <v>450</v>
      </c>
      <c r="AG25" s="18">
        <v>450</v>
      </c>
      <c r="AH25" s="18">
        <v>0</v>
      </c>
      <c r="AI25" s="37">
        <v>348</v>
      </c>
      <c r="AJ25" s="19">
        <v>52</v>
      </c>
      <c r="AK25" s="18">
        <v>52</v>
      </c>
      <c r="AL25" s="18">
        <v>0</v>
      </c>
      <c r="AM25" s="18">
        <v>0</v>
      </c>
      <c r="AN25" s="18">
        <v>1134</v>
      </c>
    </row>
    <row r="26" spans="1:40" ht="12.75">
      <c r="A26" s="3" t="s">
        <v>8</v>
      </c>
      <c r="B26" s="40">
        <v>4815</v>
      </c>
      <c r="C26" s="18">
        <v>1784</v>
      </c>
      <c r="D26" s="26">
        <f>C26/B26*100</f>
        <v>37.0508826583593</v>
      </c>
      <c r="E26" s="18">
        <v>3523</v>
      </c>
      <c r="F26" s="18">
        <v>0</v>
      </c>
      <c r="G26" s="40">
        <v>27526</v>
      </c>
      <c r="H26" s="18">
        <v>17216</v>
      </c>
      <c r="I26" s="26">
        <f>H26/G26*100</f>
        <v>62.54450337862385</v>
      </c>
      <c r="J26" s="40">
        <f>B26</f>
        <v>4815</v>
      </c>
      <c r="K26" s="18">
        <v>1461</v>
      </c>
      <c r="L26" s="26">
        <f>K26/J26*100</f>
        <v>30.34267912772586</v>
      </c>
      <c r="M26" s="34">
        <v>22221</v>
      </c>
      <c r="N26" s="18">
        <v>12510</v>
      </c>
      <c r="O26" s="26">
        <f>N26/M26*100</f>
        <v>56.29809639530174</v>
      </c>
      <c r="P26" s="18">
        <v>0</v>
      </c>
      <c r="Q26" s="18">
        <v>8735</v>
      </c>
      <c r="R26" s="18">
        <v>15782</v>
      </c>
      <c r="S26" s="34">
        <v>4093</v>
      </c>
      <c r="T26" s="18">
        <v>4022</v>
      </c>
      <c r="U26" s="26">
        <f>T26/S26*100</f>
        <v>98.26533105301735</v>
      </c>
      <c r="V26" s="18">
        <v>860</v>
      </c>
      <c r="W26" s="18">
        <v>0</v>
      </c>
      <c r="X26" s="18">
        <v>3162</v>
      </c>
      <c r="Y26" s="18">
        <v>10001</v>
      </c>
      <c r="Z26" s="18">
        <v>0</v>
      </c>
      <c r="AA26" s="18">
        <v>678.5</v>
      </c>
      <c r="AB26" s="18">
        <v>0</v>
      </c>
      <c r="AC26" s="18">
        <v>16074.6</v>
      </c>
      <c r="AD26" s="18">
        <v>1070</v>
      </c>
      <c r="AE26" s="18">
        <v>11</v>
      </c>
      <c r="AF26" s="18">
        <v>9</v>
      </c>
      <c r="AG26" s="18">
        <v>0</v>
      </c>
      <c r="AH26" s="18">
        <v>0</v>
      </c>
      <c r="AI26" s="37">
        <v>695</v>
      </c>
      <c r="AJ26" s="19">
        <v>575</v>
      </c>
      <c r="AK26" s="18">
        <v>0</v>
      </c>
      <c r="AL26" s="18">
        <v>0</v>
      </c>
      <c r="AM26" s="18">
        <v>575</v>
      </c>
      <c r="AN26" s="18">
        <v>5026</v>
      </c>
    </row>
    <row r="27" spans="1:40" ht="12.75">
      <c r="A27" s="3" t="s">
        <v>11</v>
      </c>
      <c r="B27" s="40">
        <v>1220</v>
      </c>
      <c r="C27" s="18">
        <v>881</v>
      </c>
      <c r="D27" s="26">
        <f>C27/B27*100</f>
        <v>72.21311475409836</v>
      </c>
      <c r="E27" s="18">
        <v>4036</v>
      </c>
      <c r="F27" s="18">
        <v>0</v>
      </c>
      <c r="G27" s="40">
        <v>5460</v>
      </c>
      <c r="H27" s="18">
        <v>3262</v>
      </c>
      <c r="I27" s="26">
        <f>H27/G27*100</f>
        <v>59.743589743589745</v>
      </c>
      <c r="J27" s="40">
        <f>B27</f>
        <v>1220</v>
      </c>
      <c r="K27" s="18">
        <v>881</v>
      </c>
      <c r="L27" s="26">
        <f>K27/J27*100</f>
        <v>72.21311475409836</v>
      </c>
      <c r="M27" s="34">
        <v>11089</v>
      </c>
      <c r="N27" s="18">
        <v>7164</v>
      </c>
      <c r="O27" s="26">
        <f>N27/M27*100</f>
        <v>64.60456308053026</v>
      </c>
      <c r="P27" s="18">
        <v>345</v>
      </c>
      <c r="Q27" s="18">
        <v>0</v>
      </c>
      <c r="R27" s="18">
        <v>5233</v>
      </c>
      <c r="S27" s="34">
        <v>1107</v>
      </c>
      <c r="T27" s="18">
        <v>1075</v>
      </c>
      <c r="U27" s="26">
        <f>T27/S27*100</f>
        <v>97.10930442637759</v>
      </c>
      <c r="V27" s="18">
        <v>378</v>
      </c>
      <c r="W27" s="18">
        <v>0</v>
      </c>
      <c r="X27" s="18">
        <v>697</v>
      </c>
      <c r="Y27" s="18">
        <v>2889</v>
      </c>
      <c r="Z27" s="18">
        <v>0</v>
      </c>
      <c r="AA27" s="18">
        <v>257</v>
      </c>
      <c r="AB27" s="18">
        <v>0</v>
      </c>
      <c r="AC27" s="18">
        <v>5670</v>
      </c>
      <c r="AD27" s="18">
        <v>0</v>
      </c>
      <c r="AE27" s="18">
        <v>1803</v>
      </c>
      <c r="AF27" s="18">
        <v>62</v>
      </c>
      <c r="AG27" s="18">
        <v>62</v>
      </c>
      <c r="AH27" s="18">
        <v>0</v>
      </c>
      <c r="AI27" s="37">
        <v>450</v>
      </c>
      <c r="AJ27" s="19">
        <v>0</v>
      </c>
      <c r="AK27" s="18">
        <v>0</v>
      </c>
      <c r="AL27" s="18">
        <v>0</v>
      </c>
      <c r="AM27" s="18">
        <v>0</v>
      </c>
      <c r="AN27" s="18">
        <v>995</v>
      </c>
    </row>
    <row r="28" spans="1:40" ht="12.75">
      <c r="A28" s="3" t="s">
        <v>12</v>
      </c>
      <c r="B28" s="40">
        <v>1988</v>
      </c>
      <c r="C28" s="18">
        <v>1405</v>
      </c>
      <c r="D28" s="26">
        <f t="shared" si="1"/>
        <v>70.67404426559357</v>
      </c>
      <c r="E28" s="18">
        <v>2611</v>
      </c>
      <c r="F28" s="18">
        <v>0</v>
      </c>
      <c r="G28" s="40">
        <v>9933</v>
      </c>
      <c r="H28" s="18">
        <v>5205</v>
      </c>
      <c r="I28" s="26">
        <f t="shared" si="2"/>
        <v>52.40108728480821</v>
      </c>
      <c r="J28" s="40">
        <f aca="true" t="shared" si="7" ref="J28:J39">B28</f>
        <v>1988</v>
      </c>
      <c r="K28" s="18">
        <v>1200</v>
      </c>
      <c r="L28" s="26">
        <f t="shared" si="3"/>
        <v>60.36217303822937</v>
      </c>
      <c r="M28" s="34">
        <v>13715</v>
      </c>
      <c r="N28" s="18">
        <v>7805</v>
      </c>
      <c r="O28" s="26">
        <f t="shared" si="4"/>
        <v>56.90849434925265</v>
      </c>
      <c r="P28" s="18">
        <v>133</v>
      </c>
      <c r="Q28" s="18">
        <v>0</v>
      </c>
      <c r="R28" s="18">
        <v>7116</v>
      </c>
      <c r="S28" s="34">
        <v>270</v>
      </c>
      <c r="T28" s="18">
        <v>177</v>
      </c>
      <c r="U28" s="26">
        <f t="shared" si="5"/>
        <v>65.55555555555556</v>
      </c>
      <c r="V28" s="18">
        <v>118</v>
      </c>
      <c r="W28" s="18">
        <v>0</v>
      </c>
      <c r="X28" s="18">
        <v>59</v>
      </c>
      <c r="Y28" s="18">
        <v>0</v>
      </c>
      <c r="Z28" s="18">
        <v>1799</v>
      </c>
      <c r="AA28" s="18">
        <v>0</v>
      </c>
      <c r="AB28" s="18">
        <v>0</v>
      </c>
      <c r="AC28" s="18">
        <v>6949</v>
      </c>
      <c r="AD28" s="18">
        <v>0</v>
      </c>
      <c r="AE28" s="18">
        <v>0</v>
      </c>
      <c r="AF28" s="18">
        <v>0</v>
      </c>
      <c r="AG28" s="18">
        <v>106</v>
      </c>
      <c r="AH28" s="18">
        <v>0</v>
      </c>
      <c r="AI28" s="37">
        <v>390</v>
      </c>
      <c r="AJ28" s="19">
        <v>0</v>
      </c>
      <c r="AK28" s="18">
        <v>0</v>
      </c>
      <c r="AL28" s="18">
        <v>0</v>
      </c>
      <c r="AM28" s="18">
        <v>0</v>
      </c>
      <c r="AN28" s="18">
        <v>2083</v>
      </c>
    </row>
    <row r="29" spans="1:40" ht="12.75">
      <c r="A29" s="3" t="s">
        <v>13</v>
      </c>
      <c r="B29" s="40">
        <v>5400</v>
      </c>
      <c r="C29" s="18">
        <v>5037</v>
      </c>
      <c r="D29" s="26">
        <f t="shared" si="1"/>
        <v>93.27777777777779</v>
      </c>
      <c r="E29" s="18">
        <v>8522</v>
      </c>
      <c r="F29" s="18">
        <v>0</v>
      </c>
      <c r="G29" s="40">
        <v>31912</v>
      </c>
      <c r="H29" s="18">
        <v>21584</v>
      </c>
      <c r="I29" s="26">
        <f t="shared" si="2"/>
        <v>67.63599899724242</v>
      </c>
      <c r="J29" s="40">
        <f t="shared" si="7"/>
        <v>5400</v>
      </c>
      <c r="K29" s="18">
        <v>4277</v>
      </c>
      <c r="L29" s="26">
        <f t="shared" si="3"/>
        <v>79.2037037037037</v>
      </c>
      <c r="M29" s="34">
        <v>22971</v>
      </c>
      <c r="N29" s="18">
        <v>11966</v>
      </c>
      <c r="O29" s="26">
        <f t="shared" si="4"/>
        <v>52.091767881241566</v>
      </c>
      <c r="P29" s="18">
        <v>0</v>
      </c>
      <c r="Q29" s="18">
        <v>0</v>
      </c>
      <c r="R29" s="18">
        <v>5679</v>
      </c>
      <c r="S29" s="34">
        <v>3669</v>
      </c>
      <c r="T29" s="18">
        <v>800</v>
      </c>
      <c r="U29" s="26">
        <f t="shared" si="5"/>
        <v>21.804306350504223</v>
      </c>
      <c r="V29" s="18">
        <v>800</v>
      </c>
      <c r="W29" s="18">
        <v>0</v>
      </c>
      <c r="X29" s="18">
        <v>0</v>
      </c>
      <c r="Y29" s="18">
        <v>3790</v>
      </c>
      <c r="Z29" s="18">
        <v>0</v>
      </c>
      <c r="AA29" s="18">
        <v>2965</v>
      </c>
      <c r="AB29" s="18">
        <v>0</v>
      </c>
      <c r="AC29" s="18">
        <v>25030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37">
        <v>0</v>
      </c>
      <c r="AJ29" s="19">
        <v>0</v>
      </c>
      <c r="AK29" s="18">
        <v>0</v>
      </c>
      <c r="AL29" s="18">
        <v>0</v>
      </c>
      <c r="AM29" s="18">
        <v>0</v>
      </c>
      <c r="AN29" s="18">
        <v>2456</v>
      </c>
    </row>
    <row r="30" spans="1:40" ht="12.75">
      <c r="A30" s="3" t="s">
        <v>19</v>
      </c>
      <c r="B30" s="40">
        <v>1701</v>
      </c>
      <c r="C30" s="18">
        <v>1636</v>
      </c>
      <c r="D30" s="26">
        <f t="shared" si="1"/>
        <v>96.17871840094062</v>
      </c>
      <c r="E30" s="18">
        <v>0</v>
      </c>
      <c r="F30" s="18">
        <v>0</v>
      </c>
      <c r="G30" s="40">
        <v>12939</v>
      </c>
      <c r="H30" s="18">
        <v>12939</v>
      </c>
      <c r="I30" s="26">
        <f t="shared" si="2"/>
        <v>100</v>
      </c>
      <c r="J30" s="40">
        <f t="shared" si="7"/>
        <v>1701</v>
      </c>
      <c r="K30" s="18">
        <v>0</v>
      </c>
      <c r="L30" s="26">
        <f t="shared" si="3"/>
        <v>0</v>
      </c>
      <c r="M30" s="34">
        <v>17917</v>
      </c>
      <c r="N30" s="18">
        <v>5229</v>
      </c>
      <c r="O30" s="26">
        <f t="shared" si="4"/>
        <v>29.184573310263996</v>
      </c>
      <c r="P30" s="18">
        <v>0</v>
      </c>
      <c r="Q30" s="18">
        <v>0</v>
      </c>
      <c r="R30" s="18">
        <v>12939</v>
      </c>
      <c r="S30" s="34">
        <v>2630</v>
      </c>
      <c r="T30" s="18">
        <v>1550</v>
      </c>
      <c r="U30" s="26">
        <f t="shared" si="5"/>
        <v>58.935361216730044</v>
      </c>
      <c r="V30" s="18">
        <v>1314</v>
      </c>
      <c r="W30" s="18">
        <v>0</v>
      </c>
      <c r="X30" s="18">
        <v>236</v>
      </c>
      <c r="Y30" s="18">
        <v>13040</v>
      </c>
      <c r="Z30" s="18">
        <v>10550</v>
      </c>
      <c r="AA30" s="18">
        <v>7773</v>
      </c>
      <c r="AB30" s="18">
        <v>0</v>
      </c>
      <c r="AC30" s="18">
        <v>11028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37">
        <v>0</v>
      </c>
      <c r="AJ30" s="19">
        <v>0</v>
      </c>
      <c r="AK30" s="18">
        <v>0</v>
      </c>
      <c r="AL30" s="18">
        <v>0</v>
      </c>
      <c r="AM30" s="18">
        <v>0</v>
      </c>
      <c r="AN30" s="18">
        <v>1518</v>
      </c>
    </row>
    <row r="31" spans="1:40" ht="12.75">
      <c r="A31" s="3" t="s">
        <v>20</v>
      </c>
      <c r="B31" s="40">
        <v>1878</v>
      </c>
      <c r="C31" s="18">
        <v>1628</v>
      </c>
      <c r="D31" s="26">
        <f t="shared" si="1"/>
        <v>86.68796592119276</v>
      </c>
      <c r="E31" s="18">
        <v>2007</v>
      </c>
      <c r="F31" s="18">
        <v>0</v>
      </c>
      <c r="G31" s="40">
        <v>7026</v>
      </c>
      <c r="H31" s="18">
        <v>6434</v>
      </c>
      <c r="I31" s="26">
        <f t="shared" si="2"/>
        <v>91.57415314545972</v>
      </c>
      <c r="J31" s="40">
        <f t="shared" si="7"/>
        <v>1878</v>
      </c>
      <c r="K31" s="18">
        <v>858</v>
      </c>
      <c r="L31" s="26">
        <f t="shared" si="3"/>
        <v>45.68690095846645</v>
      </c>
      <c r="M31" s="34">
        <v>7656</v>
      </c>
      <c r="N31" s="18">
        <v>3734</v>
      </c>
      <c r="O31" s="26">
        <f t="shared" si="4"/>
        <v>48.77220480668756</v>
      </c>
      <c r="P31" s="18">
        <v>0</v>
      </c>
      <c r="Q31" s="18">
        <v>0</v>
      </c>
      <c r="R31" s="18">
        <v>5950</v>
      </c>
      <c r="S31" s="34">
        <v>2898</v>
      </c>
      <c r="T31" s="18">
        <v>573</v>
      </c>
      <c r="U31" s="26">
        <f t="shared" si="5"/>
        <v>19.772256728778466</v>
      </c>
      <c r="V31" s="18">
        <v>821</v>
      </c>
      <c r="W31" s="18">
        <v>0</v>
      </c>
      <c r="X31" s="18">
        <v>60</v>
      </c>
      <c r="Y31" s="18">
        <v>2916</v>
      </c>
      <c r="Z31" s="18">
        <v>2123</v>
      </c>
      <c r="AA31" s="18">
        <v>678</v>
      </c>
      <c r="AB31" s="18">
        <v>0</v>
      </c>
      <c r="AC31" s="18">
        <v>2937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37">
        <v>340</v>
      </c>
      <c r="AJ31" s="19">
        <v>0</v>
      </c>
      <c r="AK31" s="18">
        <v>0</v>
      </c>
      <c r="AL31" s="18">
        <v>0</v>
      </c>
      <c r="AM31" s="18">
        <v>0</v>
      </c>
      <c r="AN31" s="18">
        <v>0</v>
      </c>
    </row>
    <row r="32" spans="1:40" ht="12.75">
      <c r="A32" s="3" t="s">
        <v>23</v>
      </c>
      <c r="B32" s="40">
        <v>213</v>
      </c>
      <c r="C32" s="18">
        <v>190</v>
      </c>
      <c r="D32" s="26">
        <f t="shared" si="1"/>
        <v>89.2018779342723</v>
      </c>
      <c r="E32" s="18">
        <v>6430</v>
      </c>
      <c r="F32" s="18">
        <v>0</v>
      </c>
      <c r="G32" s="40">
        <v>11552</v>
      </c>
      <c r="H32" s="18">
        <v>1567</v>
      </c>
      <c r="I32" s="26">
        <f t="shared" si="2"/>
        <v>13.564750692520775</v>
      </c>
      <c r="J32" s="40">
        <f t="shared" si="7"/>
        <v>213</v>
      </c>
      <c r="K32" s="18">
        <v>40</v>
      </c>
      <c r="L32" s="26">
        <f t="shared" si="3"/>
        <v>18.779342723004692</v>
      </c>
      <c r="M32" s="34"/>
      <c r="N32" s="18">
        <v>6618</v>
      </c>
      <c r="O32" s="26">
        <v>0</v>
      </c>
      <c r="P32" s="18">
        <v>25</v>
      </c>
      <c r="Q32" s="18">
        <v>1041</v>
      </c>
      <c r="R32" s="18">
        <v>1156</v>
      </c>
      <c r="S32" s="34"/>
      <c r="T32" s="18">
        <v>0</v>
      </c>
      <c r="U32" s="26">
        <v>0</v>
      </c>
      <c r="V32" s="18">
        <v>0</v>
      </c>
      <c r="W32" s="18">
        <v>0</v>
      </c>
      <c r="X32" s="18">
        <v>0</v>
      </c>
      <c r="Y32" s="18">
        <v>4117</v>
      </c>
      <c r="Z32" s="18">
        <v>1340</v>
      </c>
      <c r="AA32" s="18">
        <v>100</v>
      </c>
      <c r="AB32" s="18">
        <v>0</v>
      </c>
      <c r="AC32" s="18">
        <v>7944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37"/>
      <c r="AJ32" s="19">
        <v>242</v>
      </c>
      <c r="AK32" s="18">
        <v>22</v>
      </c>
      <c r="AL32" s="18">
        <v>0</v>
      </c>
      <c r="AM32" s="18">
        <v>220</v>
      </c>
      <c r="AN32" s="18">
        <v>474</v>
      </c>
    </row>
    <row r="33" spans="1:40" ht="12.75">
      <c r="A33" s="3" t="s">
        <v>24</v>
      </c>
      <c r="B33" s="40">
        <v>1275</v>
      </c>
      <c r="C33" s="18">
        <v>226</v>
      </c>
      <c r="D33" s="26">
        <f t="shared" si="1"/>
        <v>17.725490196078432</v>
      </c>
      <c r="E33" s="18">
        <v>4286</v>
      </c>
      <c r="F33" s="18">
        <v>0</v>
      </c>
      <c r="G33" s="40">
        <v>5702</v>
      </c>
      <c r="H33" s="18">
        <v>1700</v>
      </c>
      <c r="I33" s="26">
        <f t="shared" si="2"/>
        <v>29.81410031567871</v>
      </c>
      <c r="J33" s="40">
        <f t="shared" si="7"/>
        <v>1275</v>
      </c>
      <c r="K33" s="18">
        <v>0</v>
      </c>
      <c r="L33" s="26">
        <f t="shared" si="3"/>
        <v>0</v>
      </c>
      <c r="M33" s="34">
        <v>0</v>
      </c>
      <c r="N33" s="18">
        <v>2775</v>
      </c>
      <c r="O33" s="26">
        <v>0</v>
      </c>
      <c r="P33" s="18">
        <v>0</v>
      </c>
      <c r="Q33" s="18">
        <v>0</v>
      </c>
      <c r="R33" s="18">
        <v>6340</v>
      </c>
      <c r="S33" s="34">
        <v>0</v>
      </c>
      <c r="T33" s="18">
        <v>0</v>
      </c>
      <c r="U33" s="26">
        <v>0</v>
      </c>
      <c r="V33" s="18">
        <v>0</v>
      </c>
      <c r="W33" s="18">
        <v>0</v>
      </c>
      <c r="X33" s="18">
        <v>0</v>
      </c>
      <c r="Y33" s="18">
        <v>150</v>
      </c>
      <c r="Z33" s="18">
        <v>0</v>
      </c>
      <c r="AA33" s="18">
        <v>150</v>
      </c>
      <c r="AB33" s="18">
        <v>0</v>
      </c>
      <c r="AC33" s="18">
        <v>3155</v>
      </c>
      <c r="AD33" s="18">
        <v>0</v>
      </c>
      <c r="AE33" s="18">
        <v>0</v>
      </c>
      <c r="AF33" s="18">
        <v>75</v>
      </c>
      <c r="AG33" s="18">
        <v>75</v>
      </c>
      <c r="AH33" s="18">
        <v>0</v>
      </c>
      <c r="AI33" s="37">
        <v>0</v>
      </c>
      <c r="AJ33" s="19">
        <v>0</v>
      </c>
      <c r="AK33" s="18">
        <v>0</v>
      </c>
      <c r="AL33" s="18">
        <v>0</v>
      </c>
      <c r="AM33" s="18">
        <v>0</v>
      </c>
      <c r="AN33" s="18">
        <v>1105</v>
      </c>
    </row>
    <row r="34" spans="1:40" ht="12.75">
      <c r="A34" s="3" t="s">
        <v>28</v>
      </c>
      <c r="B34" s="40">
        <v>358</v>
      </c>
      <c r="C34" s="18">
        <v>0</v>
      </c>
      <c r="D34" s="26">
        <f t="shared" si="1"/>
        <v>0</v>
      </c>
      <c r="E34" s="18">
        <v>0</v>
      </c>
      <c r="F34" s="18">
        <v>0</v>
      </c>
      <c r="G34" s="40">
        <v>1430</v>
      </c>
      <c r="H34" s="18">
        <v>1430</v>
      </c>
      <c r="I34" s="26">
        <f t="shared" si="2"/>
        <v>100</v>
      </c>
      <c r="J34" s="40">
        <f t="shared" si="7"/>
        <v>358</v>
      </c>
      <c r="K34" s="18">
        <v>0</v>
      </c>
      <c r="L34" s="26">
        <f t="shared" si="3"/>
        <v>0</v>
      </c>
      <c r="M34" s="34">
        <v>4510</v>
      </c>
      <c r="N34" s="18">
        <v>600</v>
      </c>
      <c r="O34" s="26">
        <f>N34/M34*100</f>
        <v>13.303769401330376</v>
      </c>
      <c r="P34" s="18">
        <v>0</v>
      </c>
      <c r="Q34" s="18">
        <v>0</v>
      </c>
      <c r="R34" s="18">
        <v>0</v>
      </c>
      <c r="S34" s="34">
        <v>0</v>
      </c>
      <c r="T34" s="18">
        <v>0</v>
      </c>
      <c r="U34" s="26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37">
        <v>294</v>
      </c>
      <c r="AJ34" s="19">
        <v>0</v>
      </c>
      <c r="AK34" s="18">
        <v>0</v>
      </c>
      <c r="AL34" s="18">
        <v>0</v>
      </c>
      <c r="AM34" s="18">
        <v>0</v>
      </c>
      <c r="AN34" s="18">
        <v>0</v>
      </c>
    </row>
    <row r="35" spans="1:41" s="31" customFormat="1" ht="12.75">
      <c r="A35" s="29" t="s">
        <v>31</v>
      </c>
      <c r="B35" s="40">
        <v>3895</v>
      </c>
      <c r="C35" s="30">
        <v>862</v>
      </c>
      <c r="D35" s="26">
        <f t="shared" si="1"/>
        <v>22.130937098844672</v>
      </c>
      <c r="E35" s="30">
        <v>976</v>
      </c>
      <c r="F35" s="30">
        <v>0</v>
      </c>
      <c r="G35" s="40">
        <v>11770</v>
      </c>
      <c r="H35" s="30">
        <v>11770</v>
      </c>
      <c r="I35" s="26">
        <f t="shared" si="2"/>
        <v>100</v>
      </c>
      <c r="J35" s="40">
        <v>3945</v>
      </c>
      <c r="K35" s="30">
        <v>3945</v>
      </c>
      <c r="L35" s="26">
        <f t="shared" si="3"/>
        <v>100</v>
      </c>
      <c r="M35" s="34"/>
      <c r="N35" s="30">
        <v>18176</v>
      </c>
      <c r="O35" s="26">
        <v>0</v>
      </c>
      <c r="P35" s="30">
        <v>0</v>
      </c>
      <c r="Q35" s="30">
        <v>0</v>
      </c>
      <c r="R35" s="30">
        <v>1167</v>
      </c>
      <c r="S35" s="34"/>
      <c r="T35" s="30">
        <v>9</v>
      </c>
      <c r="U35" s="26">
        <v>0</v>
      </c>
      <c r="V35" s="30">
        <v>9</v>
      </c>
      <c r="W35" s="30">
        <v>0</v>
      </c>
      <c r="X35" s="30">
        <v>0</v>
      </c>
      <c r="Y35" s="30">
        <v>4001</v>
      </c>
      <c r="Z35" s="30">
        <v>0</v>
      </c>
      <c r="AA35" s="30">
        <v>700</v>
      </c>
      <c r="AB35" s="30">
        <v>0</v>
      </c>
      <c r="AC35" s="30">
        <v>7004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7"/>
      <c r="AJ35" s="33">
        <v>0</v>
      </c>
      <c r="AK35" s="30">
        <v>0</v>
      </c>
      <c r="AL35" s="30">
        <v>0</v>
      </c>
      <c r="AM35" s="30">
        <v>0</v>
      </c>
      <c r="AN35" s="30">
        <v>2488</v>
      </c>
      <c r="AO35" s="1"/>
    </row>
    <row r="36" spans="1:41" ht="12.75">
      <c r="A36" s="3" t="s">
        <v>33</v>
      </c>
      <c r="B36" s="40">
        <v>1450</v>
      </c>
      <c r="C36" s="18">
        <v>800</v>
      </c>
      <c r="D36" s="26">
        <f t="shared" si="1"/>
        <v>55.172413793103445</v>
      </c>
      <c r="E36" s="18">
        <v>1000</v>
      </c>
      <c r="F36" s="18">
        <v>0</v>
      </c>
      <c r="G36" s="40">
        <v>3300</v>
      </c>
      <c r="H36" s="18">
        <v>2400</v>
      </c>
      <c r="I36" s="26">
        <f t="shared" si="2"/>
        <v>72.72727272727273</v>
      </c>
      <c r="J36" s="40">
        <f t="shared" si="7"/>
        <v>1450</v>
      </c>
      <c r="K36" s="18">
        <v>70</v>
      </c>
      <c r="L36" s="26">
        <f t="shared" si="3"/>
        <v>4.827586206896552</v>
      </c>
      <c r="M36" s="34">
        <v>5832</v>
      </c>
      <c r="N36" s="18">
        <v>3400</v>
      </c>
      <c r="O36" s="26">
        <f t="shared" si="4"/>
        <v>58.29903978052127</v>
      </c>
      <c r="P36" s="18">
        <v>0</v>
      </c>
      <c r="Q36" s="18">
        <v>0</v>
      </c>
      <c r="R36" s="18">
        <v>3660</v>
      </c>
      <c r="S36" s="34">
        <v>1570</v>
      </c>
      <c r="T36" s="18">
        <v>1570</v>
      </c>
      <c r="U36" s="26">
        <f>T36/S36*100</f>
        <v>100</v>
      </c>
      <c r="V36" s="18">
        <v>570</v>
      </c>
      <c r="W36" s="18">
        <v>0</v>
      </c>
      <c r="X36" s="18">
        <v>1000</v>
      </c>
      <c r="Y36" s="18">
        <v>800</v>
      </c>
      <c r="Z36" s="18">
        <v>0</v>
      </c>
      <c r="AA36" s="18">
        <v>0</v>
      </c>
      <c r="AB36" s="18">
        <v>0</v>
      </c>
      <c r="AC36" s="18">
        <v>1000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37">
        <v>100</v>
      </c>
      <c r="AJ36" s="19">
        <v>120</v>
      </c>
      <c r="AK36" s="18">
        <v>120</v>
      </c>
      <c r="AL36" s="18">
        <v>0</v>
      </c>
      <c r="AM36" s="18">
        <v>0</v>
      </c>
      <c r="AN36" s="18">
        <v>1320</v>
      </c>
      <c r="AO36" s="31"/>
    </row>
    <row r="37" spans="1:40" ht="12.75">
      <c r="A37" s="3" t="s">
        <v>35</v>
      </c>
      <c r="B37" s="40">
        <v>2288</v>
      </c>
      <c r="C37" s="18">
        <v>883</v>
      </c>
      <c r="D37" s="26">
        <f t="shared" si="1"/>
        <v>38.59265734265735</v>
      </c>
      <c r="E37" s="18">
        <v>460</v>
      </c>
      <c r="F37" s="18">
        <v>120</v>
      </c>
      <c r="G37" s="40">
        <v>8221</v>
      </c>
      <c r="H37" s="18">
        <v>8221</v>
      </c>
      <c r="I37" s="26">
        <f t="shared" si="2"/>
        <v>100</v>
      </c>
      <c r="J37" s="40">
        <f t="shared" si="7"/>
        <v>2288</v>
      </c>
      <c r="K37" s="18">
        <v>953</v>
      </c>
      <c r="L37" s="26">
        <f t="shared" si="3"/>
        <v>41.6520979020979</v>
      </c>
      <c r="M37" s="34">
        <v>11368</v>
      </c>
      <c r="N37" s="18">
        <v>5380</v>
      </c>
      <c r="O37" s="26">
        <f t="shared" si="4"/>
        <v>47.32582688247713</v>
      </c>
      <c r="P37" s="18">
        <v>100</v>
      </c>
      <c r="Q37" s="18">
        <v>0</v>
      </c>
      <c r="R37" s="18">
        <v>10150</v>
      </c>
      <c r="S37" s="34">
        <v>2433</v>
      </c>
      <c r="T37" s="18">
        <v>0</v>
      </c>
      <c r="U37" s="26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37">
        <v>0</v>
      </c>
      <c r="AJ37" s="19">
        <v>0</v>
      </c>
      <c r="AK37" s="18">
        <v>0</v>
      </c>
      <c r="AL37" s="18">
        <v>0</v>
      </c>
      <c r="AM37" s="18">
        <v>0</v>
      </c>
      <c r="AN37" s="18">
        <v>0</v>
      </c>
    </row>
    <row r="38" spans="1:40" ht="12.75">
      <c r="A38" s="3" t="s">
        <v>36</v>
      </c>
      <c r="B38" s="40">
        <v>175</v>
      </c>
      <c r="C38" s="18">
        <v>100</v>
      </c>
      <c r="D38" s="26">
        <f t="shared" si="1"/>
        <v>57.14285714285714</v>
      </c>
      <c r="E38" s="18">
        <v>0</v>
      </c>
      <c r="F38" s="18">
        <v>0</v>
      </c>
      <c r="G38" s="40">
        <v>1606</v>
      </c>
      <c r="H38" s="18">
        <v>1606</v>
      </c>
      <c r="I38" s="26">
        <f t="shared" si="2"/>
        <v>100</v>
      </c>
      <c r="J38" s="40">
        <f t="shared" si="7"/>
        <v>175</v>
      </c>
      <c r="K38" s="18">
        <v>0</v>
      </c>
      <c r="L38" s="26">
        <f t="shared" si="3"/>
        <v>0</v>
      </c>
      <c r="M38" s="34">
        <v>7355</v>
      </c>
      <c r="N38" s="18">
        <v>528</v>
      </c>
      <c r="O38" s="26">
        <f t="shared" si="4"/>
        <v>7.178789938817132</v>
      </c>
      <c r="P38" s="18">
        <v>0</v>
      </c>
      <c r="Q38" s="18">
        <v>0</v>
      </c>
      <c r="R38" s="18">
        <v>0</v>
      </c>
      <c r="S38" s="34">
        <v>0</v>
      </c>
      <c r="T38" s="18">
        <v>0</v>
      </c>
      <c r="U38" s="26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100</v>
      </c>
      <c r="AA38" s="18">
        <v>699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37">
        <v>387</v>
      </c>
      <c r="AJ38" s="19">
        <v>885</v>
      </c>
      <c r="AK38" s="18">
        <v>885</v>
      </c>
      <c r="AL38" s="18">
        <v>0</v>
      </c>
      <c r="AM38" s="18">
        <v>0</v>
      </c>
      <c r="AN38" s="18">
        <v>114</v>
      </c>
    </row>
    <row r="39" spans="1:40" ht="12.75">
      <c r="A39" s="3" t="s">
        <v>39</v>
      </c>
      <c r="B39" s="40">
        <v>4707</v>
      </c>
      <c r="C39" s="18">
        <v>717</v>
      </c>
      <c r="D39" s="26">
        <f t="shared" si="1"/>
        <v>15.232632249840664</v>
      </c>
      <c r="E39" s="18">
        <v>561</v>
      </c>
      <c r="F39" s="18">
        <v>0</v>
      </c>
      <c r="G39" s="40">
        <v>25171</v>
      </c>
      <c r="H39" s="18">
        <v>10041</v>
      </c>
      <c r="I39" s="26">
        <f t="shared" si="2"/>
        <v>39.891144571133445</v>
      </c>
      <c r="J39" s="40">
        <f t="shared" si="7"/>
        <v>4707</v>
      </c>
      <c r="K39" s="18">
        <v>2570</v>
      </c>
      <c r="L39" s="26">
        <f t="shared" si="3"/>
        <v>54.59953261100489</v>
      </c>
      <c r="M39" s="34"/>
      <c r="N39" s="18">
        <v>3818</v>
      </c>
      <c r="O39" s="26">
        <v>0</v>
      </c>
      <c r="P39" s="18">
        <v>0</v>
      </c>
      <c r="Q39" s="18">
        <v>0</v>
      </c>
      <c r="R39" s="18">
        <v>1252</v>
      </c>
      <c r="S39" s="34"/>
      <c r="T39" s="18">
        <v>7530</v>
      </c>
      <c r="U39" s="26">
        <v>0</v>
      </c>
      <c r="V39" s="18">
        <v>2071</v>
      </c>
      <c r="W39" s="18">
        <v>0</v>
      </c>
      <c r="X39" s="18">
        <v>5459</v>
      </c>
      <c r="Y39" s="18">
        <v>30888</v>
      </c>
      <c r="Z39" s="18">
        <v>28111</v>
      </c>
      <c r="AA39" s="18">
        <v>7204</v>
      </c>
      <c r="AB39" s="18">
        <v>0</v>
      </c>
      <c r="AC39" s="18">
        <v>21557</v>
      </c>
      <c r="AD39" s="18">
        <v>0</v>
      </c>
      <c r="AE39" s="18">
        <v>5963</v>
      </c>
      <c r="AF39" s="18">
        <v>13</v>
      </c>
      <c r="AG39" s="18">
        <v>0</v>
      </c>
      <c r="AH39" s="18">
        <v>0</v>
      </c>
      <c r="AI39" s="37"/>
      <c r="AJ39" s="19">
        <v>0</v>
      </c>
      <c r="AK39" s="18">
        <v>0</v>
      </c>
      <c r="AL39" s="18">
        <v>0</v>
      </c>
      <c r="AM39" s="18">
        <v>0</v>
      </c>
      <c r="AN39" s="18">
        <v>0</v>
      </c>
    </row>
    <row r="40" spans="1:41" s="23" customFormat="1" ht="12.75">
      <c r="A40" s="7" t="s">
        <v>41</v>
      </c>
      <c r="B40" s="41">
        <f>SUM(B23:B39)</f>
        <v>32987</v>
      </c>
      <c r="C40" s="20">
        <f aca="true" t="shared" si="8" ref="C40:AN40">SUM(C23:C39)</f>
        <v>17297</v>
      </c>
      <c r="D40" s="27">
        <f t="shared" si="1"/>
        <v>52.435808045593724</v>
      </c>
      <c r="E40" s="20">
        <f t="shared" si="8"/>
        <v>39554</v>
      </c>
      <c r="F40" s="20">
        <f t="shared" si="8"/>
        <v>120</v>
      </c>
      <c r="G40" s="41">
        <f>SUM(G23:G39)</f>
        <v>175852</v>
      </c>
      <c r="H40" s="20">
        <f t="shared" si="8"/>
        <v>112826</v>
      </c>
      <c r="I40" s="27">
        <f t="shared" si="2"/>
        <v>64.15963423788186</v>
      </c>
      <c r="J40" s="41">
        <f>SUM(J23:J39)</f>
        <v>33037</v>
      </c>
      <c r="K40" s="20">
        <f t="shared" si="8"/>
        <v>16802</v>
      </c>
      <c r="L40" s="27">
        <f t="shared" si="3"/>
        <v>50.858128764718344</v>
      </c>
      <c r="M40" s="35">
        <f>SUM(M23:M39)</f>
        <v>132527</v>
      </c>
      <c r="N40" s="20">
        <f t="shared" si="8"/>
        <v>95941</v>
      </c>
      <c r="O40" s="27">
        <f t="shared" si="4"/>
        <v>72.39354999358622</v>
      </c>
      <c r="P40" s="20">
        <f t="shared" si="8"/>
        <v>603</v>
      </c>
      <c r="Q40" s="20">
        <f t="shared" si="8"/>
        <v>12766</v>
      </c>
      <c r="R40" s="20">
        <f t="shared" si="8"/>
        <v>80696</v>
      </c>
      <c r="S40" s="35">
        <f>SUM(S23:S39)</f>
        <v>19124</v>
      </c>
      <c r="T40" s="20">
        <f t="shared" si="8"/>
        <v>18894</v>
      </c>
      <c r="U40" s="27">
        <f t="shared" si="5"/>
        <v>98.79732273582933</v>
      </c>
      <c r="V40" s="20">
        <f t="shared" si="8"/>
        <v>7580</v>
      </c>
      <c r="W40" s="20">
        <f t="shared" si="8"/>
        <v>419</v>
      </c>
      <c r="X40" s="20">
        <f t="shared" si="8"/>
        <v>11203</v>
      </c>
      <c r="Y40" s="20">
        <f t="shared" si="8"/>
        <v>78212</v>
      </c>
      <c r="Z40" s="20">
        <f t="shared" si="8"/>
        <v>44984</v>
      </c>
      <c r="AA40" s="20">
        <f t="shared" si="8"/>
        <v>22890.5</v>
      </c>
      <c r="AB40" s="20">
        <f t="shared" si="8"/>
        <v>0</v>
      </c>
      <c r="AC40" s="20">
        <f t="shared" si="8"/>
        <v>114289.6</v>
      </c>
      <c r="AD40" s="20">
        <f t="shared" si="8"/>
        <v>1070</v>
      </c>
      <c r="AE40" s="20">
        <f t="shared" si="8"/>
        <v>8277</v>
      </c>
      <c r="AF40" s="20">
        <f t="shared" si="8"/>
        <v>609</v>
      </c>
      <c r="AG40" s="20">
        <f t="shared" si="8"/>
        <v>693</v>
      </c>
      <c r="AH40" s="20">
        <f t="shared" si="8"/>
        <v>0</v>
      </c>
      <c r="AI40" s="38">
        <f t="shared" si="8"/>
        <v>3004</v>
      </c>
      <c r="AJ40" s="21">
        <f>SUM(AJ23:AJ39)</f>
        <v>1924</v>
      </c>
      <c r="AK40" s="20">
        <f t="shared" si="8"/>
        <v>1079</v>
      </c>
      <c r="AL40" s="20">
        <f t="shared" si="8"/>
        <v>0</v>
      </c>
      <c r="AM40" s="20">
        <f t="shared" si="8"/>
        <v>845</v>
      </c>
      <c r="AN40" s="20">
        <f t="shared" si="8"/>
        <v>19424</v>
      </c>
      <c r="AO40" s="1"/>
    </row>
    <row r="41" spans="1:41" ht="12.75">
      <c r="A41" s="3" t="s">
        <v>6</v>
      </c>
      <c r="B41" s="40">
        <v>2877</v>
      </c>
      <c r="C41" s="18">
        <v>2160</v>
      </c>
      <c r="D41" s="26">
        <f t="shared" si="1"/>
        <v>75.07820646506778</v>
      </c>
      <c r="E41" s="18">
        <v>1822</v>
      </c>
      <c r="F41" s="18">
        <v>0</v>
      </c>
      <c r="G41" s="40">
        <v>12127</v>
      </c>
      <c r="H41" s="18">
        <v>12127</v>
      </c>
      <c r="I41" s="26">
        <f t="shared" si="2"/>
        <v>100</v>
      </c>
      <c r="J41" s="40">
        <f>B41</f>
        <v>2877</v>
      </c>
      <c r="K41" s="18">
        <v>2877</v>
      </c>
      <c r="L41" s="26">
        <f t="shared" si="3"/>
        <v>100</v>
      </c>
      <c r="M41" s="34">
        <v>7852</v>
      </c>
      <c r="N41" s="18">
        <v>7852</v>
      </c>
      <c r="O41" s="26">
        <f t="shared" si="4"/>
        <v>100</v>
      </c>
      <c r="P41" s="18">
        <v>0</v>
      </c>
      <c r="Q41" s="18">
        <v>330</v>
      </c>
      <c r="R41" s="18">
        <v>12206</v>
      </c>
      <c r="S41" s="34">
        <v>500</v>
      </c>
      <c r="T41" s="18">
        <v>500</v>
      </c>
      <c r="U41" s="26">
        <f t="shared" si="5"/>
        <v>100</v>
      </c>
      <c r="V41" s="18">
        <v>0</v>
      </c>
      <c r="W41" s="18">
        <v>0</v>
      </c>
      <c r="X41" s="18">
        <v>500</v>
      </c>
      <c r="Y41" s="18">
        <v>180</v>
      </c>
      <c r="Z41" s="18">
        <v>0</v>
      </c>
      <c r="AA41" s="18">
        <v>1718</v>
      </c>
      <c r="AB41" s="18">
        <v>0</v>
      </c>
      <c r="AC41" s="18">
        <v>9083</v>
      </c>
      <c r="AD41" s="18">
        <v>0</v>
      </c>
      <c r="AE41" s="18">
        <v>1401</v>
      </c>
      <c r="AF41" s="18">
        <v>0</v>
      </c>
      <c r="AG41" s="18">
        <v>0</v>
      </c>
      <c r="AH41" s="18">
        <v>0</v>
      </c>
      <c r="AI41" s="37">
        <v>616</v>
      </c>
      <c r="AJ41" s="19">
        <v>0</v>
      </c>
      <c r="AK41" s="18">
        <v>0</v>
      </c>
      <c r="AL41" s="18">
        <v>0</v>
      </c>
      <c r="AM41" s="18">
        <v>0</v>
      </c>
      <c r="AN41" s="18">
        <v>819</v>
      </c>
      <c r="AO41" s="23"/>
    </row>
    <row r="42" spans="1:40" ht="12.75">
      <c r="A42" s="3" t="s">
        <v>9</v>
      </c>
      <c r="B42" s="40">
        <v>1011</v>
      </c>
      <c r="C42" s="18">
        <v>0</v>
      </c>
      <c r="D42" s="26">
        <f t="shared" si="1"/>
        <v>0</v>
      </c>
      <c r="E42" s="18">
        <v>0</v>
      </c>
      <c r="F42" s="18">
        <v>0</v>
      </c>
      <c r="G42" s="40">
        <v>1268</v>
      </c>
      <c r="H42" s="18">
        <v>1221</v>
      </c>
      <c r="I42" s="26">
        <f t="shared" si="2"/>
        <v>96.29337539432177</v>
      </c>
      <c r="J42" s="40">
        <f>B42</f>
        <v>1011</v>
      </c>
      <c r="K42" s="18">
        <v>450</v>
      </c>
      <c r="L42" s="26">
        <f t="shared" si="3"/>
        <v>44.510385756676556</v>
      </c>
      <c r="M42" s="34">
        <v>331</v>
      </c>
      <c r="N42" s="18">
        <v>0</v>
      </c>
      <c r="O42" s="26">
        <f t="shared" si="4"/>
        <v>0</v>
      </c>
      <c r="P42" s="18">
        <v>0</v>
      </c>
      <c r="Q42" s="18">
        <v>0</v>
      </c>
      <c r="R42" s="18">
        <v>0</v>
      </c>
      <c r="S42" s="34">
        <v>1006</v>
      </c>
      <c r="T42" s="18">
        <v>0</v>
      </c>
      <c r="U42" s="26">
        <f t="shared" si="5"/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37">
        <v>109</v>
      </c>
      <c r="AJ42" s="19">
        <v>0</v>
      </c>
      <c r="AK42" s="18">
        <v>0</v>
      </c>
      <c r="AL42" s="18">
        <v>0</v>
      </c>
      <c r="AM42" s="18">
        <v>0</v>
      </c>
      <c r="AN42" s="18">
        <v>0</v>
      </c>
    </row>
    <row r="43" spans="1:40" ht="12.75">
      <c r="A43" s="3" t="s">
        <v>10</v>
      </c>
      <c r="B43" s="40">
        <v>1262</v>
      </c>
      <c r="C43" s="18">
        <v>1131</v>
      </c>
      <c r="D43" s="26">
        <f t="shared" si="1"/>
        <v>89.61965134706814</v>
      </c>
      <c r="E43" s="18">
        <v>380</v>
      </c>
      <c r="F43" s="18">
        <v>0</v>
      </c>
      <c r="G43" s="40">
        <v>3054</v>
      </c>
      <c r="H43" s="18">
        <v>2105</v>
      </c>
      <c r="I43" s="26">
        <f t="shared" si="2"/>
        <v>68.92599869024231</v>
      </c>
      <c r="J43" s="40">
        <f aca="true" t="shared" si="9" ref="J43:J51">B43</f>
        <v>1262</v>
      </c>
      <c r="K43" s="18">
        <v>1229</v>
      </c>
      <c r="L43" s="26">
        <f t="shared" si="3"/>
        <v>97.3851030110935</v>
      </c>
      <c r="M43" s="34">
        <v>3345</v>
      </c>
      <c r="N43" s="18">
        <v>2584</v>
      </c>
      <c r="O43" s="26">
        <f t="shared" si="4"/>
        <v>77.24962630792227</v>
      </c>
      <c r="P43" s="18">
        <v>0</v>
      </c>
      <c r="Q43" s="18">
        <v>0</v>
      </c>
      <c r="R43" s="18">
        <v>437</v>
      </c>
      <c r="S43" s="34">
        <v>1240</v>
      </c>
      <c r="T43" s="18">
        <v>689</v>
      </c>
      <c r="U43" s="26">
        <f t="shared" si="5"/>
        <v>55.564516129032256</v>
      </c>
      <c r="V43" s="18">
        <v>325</v>
      </c>
      <c r="W43" s="18">
        <v>0</v>
      </c>
      <c r="X43" s="18">
        <v>364</v>
      </c>
      <c r="Y43" s="18">
        <v>0</v>
      </c>
      <c r="Z43" s="18">
        <v>0</v>
      </c>
      <c r="AA43" s="18">
        <v>865</v>
      </c>
      <c r="AB43" s="18">
        <v>0</v>
      </c>
      <c r="AC43" s="18">
        <v>0</v>
      </c>
      <c r="AD43" s="18">
        <v>0</v>
      </c>
      <c r="AE43" s="18">
        <v>0</v>
      </c>
      <c r="AF43" s="18">
        <v>51</v>
      </c>
      <c r="AG43" s="18">
        <v>51</v>
      </c>
      <c r="AH43" s="18">
        <v>0</v>
      </c>
      <c r="AI43" s="37">
        <v>2951</v>
      </c>
      <c r="AJ43" s="19">
        <v>3593</v>
      </c>
      <c r="AK43" s="18">
        <v>220</v>
      </c>
      <c r="AL43" s="18">
        <v>0</v>
      </c>
      <c r="AM43" s="18">
        <v>3373</v>
      </c>
      <c r="AN43" s="18">
        <v>464</v>
      </c>
    </row>
    <row r="44" spans="1:40" ht="12.75">
      <c r="A44" s="3" t="s">
        <v>14</v>
      </c>
      <c r="B44" s="40">
        <v>975</v>
      </c>
      <c r="C44" s="18">
        <v>933</v>
      </c>
      <c r="D44" s="26">
        <f t="shared" si="1"/>
        <v>95.6923076923077</v>
      </c>
      <c r="E44" s="18">
        <v>1399</v>
      </c>
      <c r="F44" s="18">
        <v>0</v>
      </c>
      <c r="G44" s="40">
        <v>2250</v>
      </c>
      <c r="H44" s="18">
        <v>2250</v>
      </c>
      <c r="I44" s="26">
        <f t="shared" si="2"/>
        <v>100</v>
      </c>
      <c r="J44" s="40">
        <f t="shared" si="9"/>
        <v>975</v>
      </c>
      <c r="K44" s="18">
        <v>730</v>
      </c>
      <c r="L44" s="26">
        <f t="shared" si="3"/>
        <v>74.87179487179488</v>
      </c>
      <c r="M44" s="34">
        <v>3348</v>
      </c>
      <c r="N44" s="18">
        <v>2453</v>
      </c>
      <c r="O44" s="26">
        <f t="shared" si="4"/>
        <v>73.26762246117084</v>
      </c>
      <c r="P44" s="18">
        <v>60</v>
      </c>
      <c r="Q44" s="18">
        <v>0</v>
      </c>
      <c r="R44" s="18">
        <v>0</v>
      </c>
      <c r="S44" s="34">
        <v>1223</v>
      </c>
      <c r="T44" s="18">
        <v>1223</v>
      </c>
      <c r="U44" s="26">
        <f t="shared" si="5"/>
        <v>100</v>
      </c>
      <c r="V44" s="18">
        <v>1223</v>
      </c>
      <c r="W44" s="18">
        <v>0</v>
      </c>
      <c r="X44" s="18">
        <v>0</v>
      </c>
      <c r="Y44" s="18">
        <v>0</v>
      </c>
      <c r="Z44" s="18">
        <v>304</v>
      </c>
      <c r="AA44" s="18">
        <v>1143</v>
      </c>
      <c r="AB44" s="18">
        <v>0</v>
      </c>
      <c r="AC44" s="18">
        <v>1540</v>
      </c>
      <c r="AD44" s="18">
        <v>0</v>
      </c>
      <c r="AE44" s="18">
        <v>0</v>
      </c>
      <c r="AF44" s="18">
        <v>0</v>
      </c>
      <c r="AG44" s="18">
        <v>0</v>
      </c>
      <c r="AH44" s="18">
        <v>35</v>
      </c>
      <c r="AI44" s="37">
        <v>100</v>
      </c>
      <c r="AJ44" s="19">
        <v>0</v>
      </c>
      <c r="AK44" s="18">
        <v>0</v>
      </c>
      <c r="AL44" s="18">
        <v>0</v>
      </c>
      <c r="AM44" s="18">
        <v>0</v>
      </c>
      <c r="AN44" s="18">
        <v>1139</v>
      </c>
    </row>
    <row r="45" spans="1:40" ht="12.75">
      <c r="A45" s="3" t="s">
        <v>16</v>
      </c>
      <c r="B45" s="40">
        <v>6509</v>
      </c>
      <c r="C45" s="18">
        <v>4175</v>
      </c>
      <c r="D45" s="26">
        <f t="shared" si="1"/>
        <v>64.14195728990629</v>
      </c>
      <c r="E45" s="18">
        <v>319</v>
      </c>
      <c r="F45" s="18">
        <v>0</v>
      </c>
      <c r="G45" s="40">
        <v>25866</v>
      </c>
      <c r="H45" s="18">
        <v>25866</v>
      </c>
      <c r="I45" s="26">
        <f t="shared" si="2"/>
        <v>100</v>
      </c>
      <c r="J45" s="40">
        <f t="shared" si="9"/>
        <v>6509</v>
      </c>
      <c r="K45" s="18">
        <v>4181</v>
      </c>
      <c r="L45" s="26">
        <f t="shared" si="3"/>
        <v>64.23413734828699</v>
      </c>
      <c r="M45" s="34">
        <v>15821</v>
      </c>
      <c r="N45" s="18">
        <v>9439</v>
      </c>
      <c r="O45" s="26">
        <f t="shared" si="4"/>
        <v>59.661209784463686</v>
      </c>
      <c r="P45" s="18">
        <v>0</v>
      </c>
      <c r="Q45" s="18">
        <v>0</v>
      </c>
      <c r="R45" s="18">
        <v>23018</v>
      </c>
      <c r="S45" s="34">
        <v>4538</v>
      </c>
      <c r="T45" s="18">
        <v>4538</v>
      </c>
      <c r="U45" s="26">
        <f t="shared" si="5"/>
        <v>100</v>
      </c>
      <c r="V45" s="18">
        <v>2648</v>
      </c>
      <c r="W45" s="18">
        <v>1380</v>
      </c>
      <c r="X45" s="18">
        <v>510</v>
      </c>
      <c r="Y45" s="18">
        <v>628</v>
      </c>
      <c r="Z45" s="18">
        <v>0</v>
      </c>
      <c r="AA45" s="18">
        <v>6677</v>
      </c>
      <c r="AB45" s="18">
        <v>0</v>
      </c>
      <c r="AC45" s="18">
        <v>21908</v>
      </c>
      <c r="AD45" s="18">
        <v>0</v>
      </c>
      <c r="AE45" s="18">
        <v>758</v>
      </c>
      <c r="AF45" s="18">
        <v>400</v>
      </c>
      <c r="AG45" s="18">
        <v>400</v>
      </c>
      <c r="AH45" s="18">
        <v>0</v>
      </c>
      <c r="AI45" s="37">
        <v>0</v>
      </c>
      <c r="AJ45" s="19">
        <v>0</v>
      </c>
      <c r="AK45" s="18">
        <v>0</v>
      </c>
      <c r="AL45" s="18">
        <v>0</v>
      </c>
      <c r="AM45" s="18">
        <v>0</v>
      </c>
      <c r="AN45" s="18">
        <v>4538</v>
      </c>
    </row>
    <row r="46" spans="1:40" ht="12.75">
      <c r="A46" s="3" t="s">
        <v>25</v>
      </c>
      <c r="B46" s="40">
        <v>7483</v>
      </c>
      <c r="C46" s="18">
        <v>7120</v>
      </c>
      <c r="D46" s="26">
        <f t="shared" si="1"/>
        <v>95.149004409996</v>
      </c>
      <c r="E46" s="18">
        <v>2315</v>
      </c>
      <c r="F46" s="18">
        <v>0</v>
      </c>
      <c r="G46" s="40">
        <v>13495</v>
      </c>
      <c r="H46" s="18">
        <v>11912</v>
      </c>
      <c r="I46" s="26">
        <f t="shared" si="2"/>
        <v>88.26972952945536</v>
      </c>
      <c r="J46" s="40">
        <f t="shared" si="9"/>
        <v>7483</v>
      </c>
      <c r="K46" s="18">
        <v>4335</v>
      </c>
      <c r="L46" s="26">
        <f t="shared" si="3"/>
        <v>57.931310971535474</v>
      </c>
      <c r="M46" s="34">
        <v>18198</v>
      </c>
      <c r="N46" s="18">
        <v>8791</v>
      </c>
      <c r="O46" s="26">
        <f t="shared" si="4"/>
        <v>48.307506319375754</v>
      </c>
      <c r="P46" s="18">
        <v>0</v>
      </c>
      <c r="Q46" s="18">
        <v>0</v>
      </c>
      <c r="R46" s="18">
        <v>11174</v>
      </c>
      <c r="S46" s="34">
        <v>7836</v>
      </c>
      <c r="T46" s="18">
        <v>7836</v>
      </c>
      <c r="U46" s="26">
        <f t="shared" si="5"/>
        <v>100</v>
      </c>
      <c r="V46" s="18">
        <v>6716</v>
      </c>
      <c r="W46" s="18">
        <v>0</v>
      </c>
      <c r="X46" s="18">
        <v>1120</v>
      </c>
      <c r="Y46" s="18">
        <v>3802</v>
      </c>
      <c r="Z46" s="18">
        <v>1342</v>
      </c>
      <c r="AA46" s="18">
        <v>1255</v>
      </c>
      <c r="AB46" s="18">
        <v>0</v>
      </c>
      <c r="AC46" s="18">
        <v>8119</v>
      </c>
      <c r="AD46" s="18">
        <v>25</v>
      </c>
      <c r="AE46" s="18">
        <v>0</v>
      </c>
      <c r="AF46" s="18">
        <v>0</v>
      </c>
      <c r="AG46" s="18">
        <v>0</v>
      </c>
      <c r="AH46" s="18">
        <v>0</v>
      </c>
      <c r="AI46" s="37">
        <v>0</v>
      </c>
      <c r="AJ46" s="19">
        <v>0</v>
      </c>
      <c r="AK46" s="18">
        <v>0</v>
      </c>
      <c r="AL46" s="18">
        <v>0</v>
      </c>
      <c r="AM46" s="18">
        <v>0</v>
      </c>
      <c r="AN46" s="18">
        <v>692</v>
      </c>
    </row>
    <row r="47" spans="1:40" ht="12.75">
      <c r="A47" s="3" t="s">
        <v>27</v>
      </c>
      <c r="B47" s="40">
        <v>2171</v>
      </c>
      <c r="C47" s="18">
        <v>1019</v>
      </c>
      <c r="D47" s="26">
        <f t="shared" si="1"/>
        <v>46.936895439889454</v>
      </c>
      <c r="E47" s="18">
        <v>552</v>
      </c>
      <c r="F47" s="18">
        <v>0</v>
      </c>
      <c r="G47" s="40">
        <v>4290</v>
      </c>
      <c r="H47" s="18">
        <v>4290</v>
      </c>
      <c r="I47" s="26">
        <f t="shared" si="2"/>
        <v>100</v>
      </c>
      <c r="J47" s="40">
        <f t="shared" si="9"/>
        <v>2171</v>
      </c>
      <c r="K47" s="18">
        <v>1850</v>
      </c>
      <c r="L47" s="26">
        <f t="shared" si="3"/>
        <v>85.2141870105942</v>
      </c>
      <c r="M47" s="34">
        <v>4502</v>
      </c>
      <c r="N47" s="18">
        <v>3720</v>
      </c>
      <c r="O47" s="26">
        <f t="shared" si="4"/>
        <v>82.62994224788983</v>
      </c>
      <c r="P47" s="18">
        <v>0</v>
      </c>
      <c r="Q47" s="18">
        <v>3421</v>
      </c>
      <c r="R47" s="18">
        <v>2957</v>
      </c>
      <c r="S47" s="34">
        <v>2160</v>
      </c>
      <c r="T47" s="18">
        <v>2160</v>
      </c>
      <c r="U47" s="26">
        <f t="shared" si="5"/>
        <v>100</v>
      </c>
      <c r="V47" s="18">
        <v>910</v>
      </c>
      <c r="W47" s="18">
        <v>0</v>
      </c>
      <c r="X47" s="18">
        <v>1250</v>
      </c>
      <c r="Y47" s="18">
        <v>0</v>
      </c>
      <c r="Z47" s="18">
        <v>0</v>
      </c>
      <c r="AA47" s="18">
        <v>0</v>
      </c>
      <c r="AB47" s="18">
        <v>0</v>
      </c>
      <c r="AC47" s="18">
        <v>3513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37">
        <v>200</v>
      </c>
      <c r="AJ47" s="19">
        <v>0</v>
      </c>
      <c r="AK47" s="18">
        <v>0</v>
      </c>
      <c r="AL47" s="18">
        <v>0</v>
      </c>
      <c r="AM47" s="18">
        <v>0</v>
      </c>
      <c r="AN47" s="18">
        <v>0</v>
      </c>
    </row>
    <row r="48" spans="1:41" s="31" customFormat="1" ht="12.75">
      <c r="A48" s="29" t="s">
        <v>30</v>
      </c>
      <c r="B48" s="40">
        <v>6165</v>
      </c>
      <c r="C48" s="30">
        <v>4700</v>
      </c>
      <c r="D48" s="26">
        <f t="shared" si="1"/>
        <v>76.23682076236821</v>
      </c>
      <c r="E48" s="30">
        <v>4454</v>
      </c>
      <c r="F48" s="30">
        <v>0</v>
      </c>
      <c r="G48" s="40">
        <v>15916</v>
      </c>
      <c r="H48" s="30">
        <v>15000</v>
      </c>
      <c r="I48" s="26">
        <f t="shared" si="2"/>
        <v>94.24478512188992</v>
      </c>
      <c r="J48" s="40">
        <f t="shared" si="9"/>
        <v>6165</v>
      </c>
      <c r="K48" s="30">
        <v>2315</v>
      </c>
      <c r="L48" s="26">
        <f t="shared" si="3"/>
        <v>37.5506893755069</v>
      </c>
      <c r="M48" s="34">
        <v>32370</v>
      </c>
      <c r="N48" s="30">
        <v>8141</v>
      </c>
      <c r="O48" s="26">
        <f t="shared" si="4"/>
        <v>25.149830089589127</v>
      </c>
      <c r="P48" s="30">
        <v>0</v>
      </c>
      <c r="Q48" s="30">
        <v>0</v>
      </c>
      <c r="R48" s="30">
        <v>0</v>
      </c>
      <c r="S48" s="34">
        <v>5774</v>
      </c>
      <c r="T48" s="30">
        <v>5774</v>
      </c>
      <c r="U48" s="26">
        <f t="shared" si="5"/>
        <v>100</v>
      </c>
      <c r="V48" s="30">
        <v>4461</v>
      </c>
      <c r="W48" s="30">
        <v>0</v>
      </c>
      <c r="X48" s="30">
        <v>1313</v>
      </c>
      <c r="Y48" s="30">
        <v>7790</v>
      </c>
      <c r="Z48" s="30"/>
      <c r="AA48" s="30">
        <v>703</v>
      </c>
      <c r="AB48" s="30">
        <v>0</v>
      </c>
      <c r="AC48" s="30">
        <v>7614</v>
      </c>
      <c r="AD48" s="30">
        <v>0</v>
      </c>
      <c r="AE48" s="30">
        <v>1665</v>
      </c>
      <c r="AF48" s="30">
        <v>0</v>
      </c>
      <c r="AG48" s="30">
        <v>0</v>
      </c>
      <c r="AH48" s="30">
        <v>0</v>
      </c>
      <c r="AI48" s="37">
        <v>38</v>
      </c>
      <c r="AJ48" s="33">
        <v>0</v>
      </c>
      <c r="AK48" s="30">
        <v>0</v>
      </c>
      <c r="AL48" s="30">
        <v>0</v>
      </c>
      <c r="AM48" s="30">
        <v>0</v>
      </c>
      <c r="AN48" s="30">
        <v>0</v>
      </c>
      <c r="AO48" s="1"/>
    </row>
    <row r="49" spans="1:41" ht="12.75">
      <c r="A49" s="3" t="s">
        <v>32</v>
      </c>
      <c r="B49" s="40">
        <v>970</v>
      </c>
      <c r="C49" s="18">
        <v>0</v>
      </c>
      <c r="D49" s="26">
        <f t="shared" si="1"/>
        <v>0</v>
      </c>
      <c r="E49" s="18">
        <v>2836</v>
      </c>
      <c r="F49" s="18">
        <v>0</v>
      </c>
      <c r="G49" s="40">
        <v>7232</v>
      </c>
      <c r="H49" s="18">
        <v>7232</v>
      </c>
      <c r="I49" s="26">
        <f t="shared" si="2"/>
        <v>100</v>
      </c>
      <c r="J49" s="40">
        <f t="shared" si="9"/>
        <v>970</v>
      </c>
      <c r="K49" s="18">
        <v>0</v>
      </c>
      <c r="L49" s="26">
        <f t="shared" si="3"/>
        <v>0</v>
      </c>
      <c r="M49" s="34">
        <v>7588</v>
      </c>
      <c r="N49" s="18">
        <v>1230</v>
      </c>
      <c r="O49" s="26">
        <f t="shared" si="4"/>
        <v>16.209804955192407</v>
      </c>
      <c r="P49" s="18">
        <v>0</v>
      </c>
      <c r="Q49" s="18">
        <v>1513</v>
      </c>
      <c r="R49" s="18">
        <v>3352</v>
      </c>
      <c r="S49" s="34">
        <v>588</v>
      </c>
      <c r="T49" s="18">
        <v>588</v>
      </c>
      <c r="U49" s="26">
        <f t="shared" si="5"/>
        <v>100</v>
      </c>
      <c r="V49" s="18">
        <v>488</v>
      </c>
      <c r="W49" s="18">
        <v>0</v>
      </c>
      <c r="X49" s="18">
        <v>100</v>
      </c>
      <c r="Y49" s="18">
        <v>1848</v>
      </c>
      <c r="Z49" s="18">
        <v>0</v>
      </c>
      <c r="AA49" s="18">
        <v>395</v>
      </c>
      <c r="AB49" s="18">
        <v>0</v>
      </c>
      <c r="AC49" s="18">
        <v>3327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37">
        <v>0</v>
      </c>
      <c r="AJ49" s="19">
        <v>0</v>
      </c>
      <c r="AK49" s="18">
        <v>0</v>
      </c>
      <c r="AL49" s="18">
        <v>0</v>
      </c>
      <c r="AM49" s="18">
        <v>0</v>
      </c>
      <c r="AN49" s="18">
        <v>1894</v>
      </c>
      <c r="AO49" s="31"/>
    </row>
    <row r="50" spans="1:40" ht="12.75">
      <c r="A50" s="32" t="s">
        <v>34</v>
      </c>
      <c r="B50" s="40">
        <v>7730</v>
      </c>
      <c r="C50" s="18">
        <v>6755</v>
      </c>
      <c r="D50" s="26">
        <f t="shared" si="1"/>
        <v>87.38680465717982</v>
      </c>
      <c r="E50" s="18">
        <v>467</v>
      </c>
      <c r="F50" s="18">
        <v>0</v>
      </c>
      <c r="G50" s="40">
        <v>17506</v>
      </c>
      <c r="H50" s="18">
        <v>17447</v>
      </c>
      <c r="I50" s="26">
        <f t="shared" si="2"/>
        <v>99.66297269507596</v>
      </c>
      <c r="J50" s="40">
        <f t="shared" si="9"/>
        <v>7730</v>
      </c>
      <c r="K50" s="18">
        <v>5448</v>
      </c>
      <c r="L50" s="26">
        <f t="shared" si="3"/>
        <v>70.47865459249677</v>
      </c>
      <c r="M50" s="34">
        <v>20524</v>
      </c>
      <c r="N50" s="18">
        <v>13606</v>
      </c>
      <c r="O50" s="26">
        <f t="shared" si="4"/>
        <v>66.29312024946404</v>
      </c>
      <c r="P50" s="18">
        <v>0</v>
      </c>
      <c r="Q50" s="18">
        <v>1534</v>
      </c>
      <c r="R50" s="18">
        <v>9504</v>
      </c>
      <c r="S50" s="34">
        <v>9596</v>
      </c>
      <c r="T50" s="18">
        <v>9596</v>
      </c>
      <c r="U50" s="26">
        <f t="shared" si="5"/>
        <v>100</v>
      </c>
      <c r="V50" s="18">
        <v>5691</v>
      </c>
      <c r="W50" s="18">
        <v>0</v>
      </c>
      <c r="X50" s="18">
        <v>3905</v>
      </c>
      <c r="Y50" s="18">
        <v>3086</v>
      </c>
      <c r="Z50" s="18">
        <v>0</v>
      </c>
      <c r="AA50" s="18">
        <v>3320</v>
      </c>
      <c r="AB50" s="18">
        <v>0</v>
      </c>
      <c r="AC50" s="18">
        <v>9904</v>
      </c>
      <c r="AD50" s="18">
        <v>0</v>
      </c>
      <c r="AE50" s="18">
        <v>0</v>
      </c>
      <c r="AF50" s="18">
        <v>2.5</v>
      </c>
      <c r="AG50" s="18">
        <v>2.5</v>
      </c>
      <c r="AH50" s="18">
        <v>0</v>
      </c>
      <c r="AI50" s="37">
        <v>0</v>
      </c>
      <c r="AJ50" s="19">
        <v>1930</v>
      </c>
      <c r="AK50" s="18">
        <v>30</v>
      </c>
      <c r="AL50" s="18">
        <v>0</v>
      </c>
      <c r="AM50" s="18">
        <v>1900</v>
      </c>
      <c r="AN50" s="18">
        <v>450</v>
      </c>
    </row>
    <row r="51" spans="1:41" s="31" customFormat="1" ht="12.75">
      <c r="A51" s="29" t="s">
        <v>38</v>
      </c>
      <c r="B51" s="40">
        <v>1640</v>
      </c>
      <c r="C51" s="30">
        <v>133</v>
      </c>
      <c r="D51" s="26">
        <f t="shared" si="1"/>
        <v>8.109756097560975</v>
      </c>
      <c r="E51" s="30">
        <v>0</v>
      </c>
      <c r="F51" s="30">
        <v>0</v>
      </c>
      <c r="G51" s="40">
        <v>2817</v>
      </c>
      <c r="H51" s="30">
        <v>2068</v>
      </c>
      <c r="I51" s="26">
        <f t="shared" si="2"/>
        <v>73.411430599929</v>
      </c>
      <c r="J51" s="40">
        <f t="shared" si="9"/>
        <v>1640</v>
      </c>
      <c r="K51" s="30">
        <v>440</v>
      </c>
      <c r="L51" s="26">
        <f t="shared" si="3"/>
        <v>26.82926829268293</v>
      </c>
      <c r="M51" s="34">
        <v>2647</v>
      </c>
      <c r="N51" s="30">
        <v>547</v>
      </c>
      <c r="O51" s="26">
        <f t="shared" si="4"/>
        <v>20.664903664525877</v>
      </c>
      <c r="P51" s="30">
        <v>0</v>
      </c>
      <c r="Q51" s="30">
        <v>795</v>
      </c>
      <c r="R51" s="30">
        <v>1172</v>
      </c>
      <c r="S51" s="34">
        <v>879</v>
      </c>
      <c r="T51" s="30">
        <v>879</v>
      </c>
      <c r="U51" s="26">
        <f t="shared" si="5"/>
        <v>100</v>
      </c>
      <c r="V51" s="30">
        <v>604</v>
      </c>
      <c r="W51" s="30">
        <v>275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437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7">
        <v>0</v>
      </c>
      <c r="AJ51" s="33">
        <v>0</v>
      </c>
      <c r="AK51" s="30">
        <v>0</v>
      </c>
      <c r="AL51" s="30">
        <v>0</v>
      </c>
      <c r="AM51" s="30">
        <v>0</v>
      </c>
      <c r="AN51" s="30">
        <v>1457</v>
      </c>
      <c r="AO51" s="1"/>
    </row>
    <row r="52" spans="1:41" s="23" customFormat="1" ht="12.75">
      <c r="A52" s="7" t="s">
        <v>42</v>
      </c>
      <c r="B52" s="41">
        <f>SUM(B41:B51)</f>
        <v>38793</v>
      </c>
      <c r="C52" s="20">
        <f aca="true" t="shared" si="10" ref="C52:AN52">SUM(C41:C51)</f>
        <v>28126</v>
      </c>
      <c r="D52" s="27">
        <f t="shared" si="1"/>
        <v>72.50277111850076</v>
      </c>
      <c r="E52" s="20">
        <f t="shared" si="10"/>
        <v>14544</v>
      </c>
      <c r="F52" s="20">
        <f t="shared" si="10"/>
        <v>0</v>
      </c>
      <c r="G52" s="41">
        <f>SUM(G41:G51)</f>
        <v>105821</v>
      </c>
      <c r="H52" s="20">
        <f t="shared" si="10"/>
        <v>101518</v>
      </c>
      <c r="I52" s="27">
        <f t="shared" si="2"/>
        <v>95.93369936024041</v>
      </c>
      <c r="J52" s="41">
        <f>SUM(J41:J51)</f>
        <v>38793</v>
      </c>
      <c r="K52" s="20">
        <f t="shared" si="10"/>
        <v>23855</v>
      </c>
      <c r="L52" s="27">
        <f t="shared" si="3"/>
        <v>61.49305287036321</v>
      </c>
      <c r="M52" s="36">
        <f>SUM(M41:M51)</f>
        <v>116526</v>
      </c>
      <c r="N52" s="20">
        <f t="shared" si="10"/>
        <v>58363</v>
      </c>
      <c r="O52" s="27">
        <f t="shared" si="4"/>
        <v>50.08581775741037</v>
      </c>
      <c r="P52" s="20">
        <f t="shared" si="10"/>
        <v>60</v>
      </c>
      <c r="Q52" s="20">
        <f t="shared" si="10"/>
        <v>7593</v>
      </c>
      <c r="R52" s="20">
        <f t="shared" si="10"/>
        <v>63820</v>
      </c>
      <c r="S52" s="36">
        <f t="shared" si="10"/>
        <v>35340</v>
      </c>
      <c r="T52" s="20">
        <f t="shared" si="10"/>
        <v>33783</v>
      </c>
      <c r="U52" s="27">
        <f t="shared" si="5"/>
        <v>95.59422750424447</v>
      </c>
      <c r="V52" s="20">
        <f t="shared" si="10"/>
        <v>23066</v>
      </c>
      <c r="W52" s="20">
        <f t="shared" si="10"/>
        <v>1655</v>
      </c>
      <c r="X52" s="20">
        <f t="shared" si="10"/>
        <v>9062</v>
      </c>
      <c r="Y52" s="20">
        <f t="shared" si="10"/>
        <v>17334</v>
      </c>
      <c r="Z52" s="20">
        <f t="shared" si="10"/>
        <v>1646</v>
      </c>
      <c r="AA52" s="20">
        <f t="shared" si="10"/>
        <v>16076</v>
      </c>
      <c r="AB52" s="20">
        <f t="shared" si="10"/>
        <v>0</v>
      </c>
      <c r="AC52" s="20">
        <f t="shared" si="10"/>
        <v>65445</v>
      </c>
      <c r="AD52" s="20">
        <f t="shared" si="10"/>
        <v>25</v>
      </c>
      <c r="AE52" s="20">
        <f t="shared" si="10"/>
        <v>3824</v>
      </c>
      <c r="AF52" s="20">
        <f t="shared" si="10"/>
        <v>453.5</v>
      </c>
      <c r="AG52" s="20">
        <f t="shared" si="10"/>
        <v>453.5</v>
      </c>
      <c r="AH52" s="20">
        <f t="shared" si="10"/>
        <v>35</v>
      </c>
      <c r="AI52" s="39">
        <f t="shared" si="10"/>
        <v>4014</v>
      </c>
      <c r="AJ52" s="21">
        <f>SUM(AJ41:AJ51)</f>
        <v>5523</v>
      </c>
      <c r="AK52" s="20">
        <f t="shared" si="10"/>
        <v>250</v>
      </c>
      <c r="AL52" s="20">
        <f t="shared" si="10"/>
        <v>0</v>
      </c>
      <c r="AM52" s="20">
        <f t="shared" si="10"/>
        <v>5273</v>
      </c>
      <c r="AN52" s="20">
        <f t="shared" si="10"/>
        <v>11453</v>
      </c>
      <c r="AO52" s="31"/>
    </row>
    <row r="53" spans="1:40" s="23" customFormat="1" ht="12.75">
      <c r="A53" s="8" t="s">
        <v>43</v>
      </c>
      <c r="B53" s="41">
        <f>B22+B40+B52</f>
        <v>74770</v>
      </c>
      <c r="C53" s="22">
        <f aca="true" t="shared" si="11" ref="C53:AN53">C22+C40+C52</f>
        <v>47212</v>
      </c>
      <c r="D53" s="27">
        <f t="shared" si="1"/>
        <v>63.14297178012572</v>
      </c>
      <c r="E53" s="22">
        <f t="shared" si="11"/>
        <v>61838</v>
      </c>
      <c r="F53" s="22">
        <f t="shared" si="11"/>
        <v>120</v>
      </c>
      <c r="G53" s="41">
        <f>G22+G40+G52</f>
        <v>300648</v>
      </c>
      <c r="H53" s="22">
        <f t="shared" si="11"/>
        <v>223953</v>
      </c>
      <c r="I53" s="27">
        <f t="shared" si="2"/>
        <v>74.490101381017</v>
      </c>
      <c r="J53" s="41">
        <f>J22+J40+J52</f>
        <v>74820</v>
      </c>
      <c r="K53" s="22">
        <f t="shared" si="11"/>
        <v>41296</v>
      </c>
      <c r="L53" s="27">
        <f t="shared" si="3"/>
        <v>55.19379844961241</v>
      </c>
      <c r="M53" s="36">
        <f>M22+M40+M52</f>
        <v>289133</v>
      </c>
      <c r="N53" s="22">
        <f t="shared" si="11"/>
        <v>166016</v>
      </c>
      <c r="O53" s="27">
        <f t="shared" si="4"/>
        <v>57.41855824136297</v>
      </c>
      <c r="P53" s="22">
        <f t="shared" si="11"/>
        <v>915</v>
      </c>
      <c r="Q53" s="22">
        <f t="shared" si="11"/>
        <v>23431</v>
      </c>
      <c r="R53" s="22">
        <f t="shared" si="11"/>
        <v>150842</v>
      </c>
      <c r="S53" s="36">
        <f t="shared" si="11"/>
        <v>55549</v>
      </c>
      <c r="T53" s="22">
        <f t="shared" si="11"/>
        <v>53512</v>
      </c>
      <c r="U53" s="27">
        <f t="shared" si="5"/>
        <v>96.33296729014023</v>
      </c>
      <c r="V53" s="22">
        <f t="shared" si="11"/>
        <v>31481</v>
      </c>
      <c r="W53" s="22">
        <f t="shared" si="11"/>
        <v>2074</v>
      </c>
      <c r="X53" s="22">
        <f t="shared" si="11"/>
        <v>20265</v>
      </c>
      <c r="Y53" s="22">
        <f t="shared" si="11"/>
        <v>95686</v>
      </c>
      <c r="Z53" s="22">
        <f t="shared" si="11"/>
        <v>46630</v>
      </c>
      <c r="AA53" s="22">
        <f t="shared" si="11"/>
        <v>39566.5</v>
      </c>
      <c r="AB53" s="22">
        <f t="shared" si="11"/>
        <v>0</v>
      </c>
      <c r="AC53" s="22">
        <f t="shared" si="11"/>
        <v>182447.6</v>
      </c>
      <c r="AD53" s="22">
        <f t="shared" si="11"/>
        <v>1095</v>
      </c>
      <c r="AE53" s="22">
        <f t="shared" si="11"/>
        <v>12101</v>
      </c>
      <c r="AF53" s="22">
        <f t="shared" si="11"/>
        <v>1062.5</v>
      </c>
      <c r="AG53" s="22">
        <f t="shared" si="11"/>
        <v>1146.5</v>
      </c>
      <c r="AH53" s="22">
        <f t="shared" si="11"/>
        <v>93</v>
      </c>
      <c r="AI53" s="39">
        <f t="shared" si="11"/>
        <v>8207</v>
      </c>
      <c r="AJ53" s="21">
        <f>AJ22+AJ40+AJ52</f>
        <v>16845</v>
      </c>
      <c r="AK53" s="22">
        <f t="shared" si="11"/>
        <v>1950</v>
      </c>
      <c r="AL53" s="22">
        <f t="shared" si="11"/>
        <v>6100</v>
      </c>
      <c r="AM53" s="22">
        <f t="shared" si="11"/>
        <v>8795</v>
      </c>
      <c r="AN53" s="22">
        <f t="shared" si="11"/>
        <v>32628</v>
      </c>
    </row>
    <row r="54" spans="1:41" ht="12.75">
      <c r="A54" s="8" t="s">
        <v>508</v>
      </c>
      <c r="B54" s="44">
        <v>65143</v>
      </c>
      <c r="C54" s="22">
        <v>50556</v>
      </c>
      <c r="D54" s="27">
        <v>77.60772454446372</v>
      </c>
      <c r="E54" s="22">
        <v>60967</v>
      </c>
      <c r="F54" s="22">
        <v>0</v>
      </c>
      <c r="G54" s="44">
        <v>280487</v>
      </c>
      <c r="H54" s="22">
        <v>219396</v>
      </c>
      <c r="I54" s="27">
        <v>78.21966793469929</v>
      </c>
      <c r="J54" s="44">
        <v>65345</v>
      </c>
      <c r="K54" s="22">
        <v>39191</v>
      </c>
      <c r="L54" s="27">
        <v>59.975514576478695</v>
      </c>
      <c r="M54" s="43">
        <v>368688</v>
      </c>
      <c r="N54" s="22">
        <v>164518</v>
      </c>
      <c r="O54" s="27">
        <v>44.62255348695916</v>
      </c>
      <c r="P54" s="22">
        <v>718</v>
      </c>
      <c r="Q54" s="22">
        <v>14215</v>
      </c>
      <c r="R54" s="22">
        <v>181773</v>
      </c>
      <c r="S54" s="43">
        <v>62502</v>
      </c>
      <c r="T54" s="22">
        <v>60158</v>
      </c>
      <c r="U54" s="27">
        <v>96.24972000895971</v>
      </c>
      <c r="V54" s="22">
        <v>36414</v>
      </c>
      <c r="W54" s="22">
        <v>1599</v>
      </c>
      <c r="X54" s="22">
        <v>22145</v>
      </c>
      <c r="Y54" s="22">
        <v>146932</v>
      </c>
      <c r="Z54" s="22">
        <v>39014</v>
      </c>
      <c r="AA54" s="22">
        <v>29019</v>
      </c>
      <c r="AB54" s="22">
        <v>0</v>
      </c>
      <c r="AC54" s="22">
        <v>207747</v>
      </c>
      <c r="AD54" s="22">
        <v>828</v>
      </c>
      <c r="AE54" s="22">
        <v>44325</v>
      </c>
      <c r="AF54" s="22">
        <v>1142.3</v>
      </c>
      <c r="AG54" s="22">
        <v>1112.8</v>
      </c>
      <c r="AH54" s="22">
        <v>255</v>
      </c>
      <c r="AI54" s="39">
        <v>8398</v>
      </c>
      <c r="AJ54" s="42">
        <v>20108.5</v>
      </c>
      <c r="AK54" s="22">
        <v>8536.5</v>
      </c>
      <c r="AL54" s="22">
        <v>375</v>
      </c>
      <c r="AM54" s="22">
        <v>11197</v>
      </c>
      <c r="AN54" s="22">
        <v>40213</v>
      </c>
      <c r="AO54" s="23"/>
    </row>
    <row r="55" ht="12.75">
      <c r="B55" s="4" t="s">
        <v>44</v>
      </c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</sheetData>
  <sheetProtection/>
  <mergeCells count="51">
    <mergeCell ref="G4:P4"/>
    <mergeCell ref="G5:G9"/>
    <mergeCell ref="F5:F9"/>
    <mergeCell ref="C4:F4"/>
    <mergeCell ref="B4:B9"/>
    <mergeCell ref="A4:A9"/>
    <mergeCell ref="C5:C9"/>
    <mergeCell ref="D5:D9"/>
    <mergeCell ref="E5:E9"/>
    <mergeCell ref="H5:H9"/>
    <mergeCell ref="I5:I9"/>
    <mergeCell ref="J5:J9"/>
    <mergeCell ref="K5:K9"/>
    <mergeCell ref="L5:L9"/>
    <mergeCell ref="M5:M9"/>
    <mergeCell ref="N5:N9"/>
    <mergeCell ref="O5:O9"/>
    <mergeCell ref="U5:U9"/>
    <mergeCell ref="V5:X5"/>
    <mergeCell ref="V6:V9"/>
    <mergeCell ref="W6:W9"/>
    <mergeCell ref="X6:X9"/>
    <mergeCell ref="P5:P9"/>
    <mergeCell ref="T4:X4"/>
    <mergeCell ref="AF8:AF9"/>
    <mergeCell ref="AG8:AG9"/>
    <mergeCell ref="Y4:Z5"/>
    <mergeCell ref="Y6:Y9"/>
    <mergeCell ref="Z6:Z9"/>
    <mergeCell ref="AC6:AC9"/>
    <mergeCell ref="AD6:AD9"/>
    <mergeCell ref="AE5:AE9"/>
    <mergeCell ref="AA4:AE4"/>
    <mergeCell ref="Q4:R4"/>
    <mergeCell ref="Q5:Q9"/>
    <mergeCell ref="R5:R9"/>
    <mergeCell ref="S4:S9"/>
    <mergeCell ref="T5:T9"/>
    <mergeCell ref="AH4:AH9"/>
    <mergeCell ref="AA5:AB5"/>
    <mergeCell ref="AA6:AA9"/>
    <mergeCell ref="AB6:AB9"/>
    <mergeCell ref="AC5:AD5"/>
    <mergeCell ref="AF4:AG7"/>
    <mergeCell ref="AN4:AN9"/>
    <mergeCell ref="AI4:AI9"/>
    <mergeCell ref="AJ4:AM4"/>
    <mergeCell ref="AJ5:AJ9"/>
    <mergeCell ref="AK5:AK9"/>
    <mergeCell ref="AL5:AL9"/>
    <mergeCell ref="AM5:AM9"/>
  </mergeCells>
  <printOptions/>
  <pageMargins left="0.4724409448818898" right="0.35433070866141736" top="0.4724409448818898" bottom="0.4724409448818898" header="0.31496062992125984" footer="0.31496062992125984"/>
  <pageSetup fitToWidth="0" fitToHeight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R1" sqref="R1"/>
    </sheetView>
  </sheetViews>
  <sheetFormatPr defaultColWidth="9.140625" defaultRowHeight="15"/>
  <sheetData>
    <row r="1" spans="1:23" ht="15">
      <c r="A1" t="s">
        <v>80</v>
      </c>
      <c r="B1" t="s">
        <v>81</v>
      </c>
      <c r="C1" t="s">
        <v>82</v>
      </c>
      <c r="D1">
        <v>2</v>
      </c>
      <c r="E1">
        <v>1</v>
      </c>
      <c r="F1" t="s">
        <v>83</v>
      </c>
      <c r="G1">
        <v>1</v>
      </c>
      <c r="H1" t="s">
        <v>84</v>
      </c>
      <c r="I1">
        <v>3</v>
      </c>
      <c r="J1" s="9">
        <v>100020</v>
      </c>
      <c r="K1">
        <v>33203</v>
      </c>
      <c r="L1">
        <v>3002</v>
      </c>
      <c r="M1" t="s">
        <v>85</v>
      </c>
      <c r="N1">
        <v>1</v>
      </c>
      <c r="O1" t="s">
        <v>86</v>
      </c>
      <c r="P1">
        <f>InfoVisor!B3</f>
        <v>2020</v>
      </c>
      <c r="Q1">
        <f>InfoVisor!B3</f>
        <v>2020</v>
      </c>
      <c r="R1">
        <f>data!F1</f>
        <v>272</v>
      </c>
      <c r="S1" t="str">
        <f>InfoVisor!B4</f>
        <v>15 сентября</v>
      </c>
      <c r="T1" s="9">
        <v>100020</v>
      </c>
      <c r="U1" s="9" t="s">
        <v>113</v>
      </c>
      <c r="V1">
        <v>33203</v>
      </c>
      <c r="W1" t="s">
        <v>1</v>
      </c>
    </row>
    <row r="2" spans="1:23" ht="15">
      <c r="A2" t="s">
        <v>89</v>
      </c>
      <c r="B2">
        <v>2</v>
      </c>
      <c r="C2" t="s">
        <v>90</v>
      </c>
      <c r="D2">
        <v>4</v>
      </c>
      <c r="E2">
        <v>1</v>
      </c>
      <c r="J2" s="9">
        <v>100021</v>
      </c>
      <c r="K2">
        <v>33205</v>
      </c>
      <c r="T2" s="9">
        <v>100021</v>
      </c>
      <c r="U2" s="9" t="s">
        <v>114</v>
      </c>
      <c r="V2">
        <v>33205</v>
      </c>
      <c r="W2" t="s">
        <v>2</v>
      </c>
    </row>
    <row r="3" spans="1:23" ht="15">
      <c r="A3" t="s">
        <v>92</v>
      </c>
      <c r="B3">
        <v>6</v>
      </c>
      <c r="C3" t="s">
        <v>93</v>
      </c>
      <c r="D3">
        <v>5</v>
      </c>
      <c r="E3">
        <v>1</v>
      </c>
      <c r="J3" s="9">
        <v>100022</v>
      </c>
      <c r="K3">
        <v>33207</v>
      </c>
      <c r="T3" s="9">
        <v>100022</v>
      </c>
      <c r="U3" s="9" t="s">
        <v>115</v>
      </c>
      <c r="V3">
        <v>33207</v>
      </c>
      <c r="W3" t="s">
        <v>4</v>
      </c>
    </row>
    <row r="4" spans="1:23" ht="15">
      <c r="A4" t="s">
        <v>95</v>
      </c>
      <c r="B4">
        <v>1</v>
      </c>
      <c r="C4" t="s">
        <v>96</v>
      </c>
      <c r="D4">
        <v>6</v>
      </c>
      <c r="E4">
        <v>1</v>
      </c>
      <c r="J4" s="9">
        <v>109699</v>
      </c>
      <c r="K4">
        <v>33212</v>
      </c>
      <c r="T4" s="9">
        <v>109699</v>
      </c>
      <c r="U4" s="9" t="s">
        <v>118</v>
      </c>
      <c r="V4">
        <v>33212</v>
      </c>
      <c r="W4" t="s">
        <v>7</v>
      </c>
    </row>
    <row r="5" spans="1:23" ht="15">
      <c r="A5" t="s">
        <v>98</v>
      </c>
      <c r="B5">
        <v>1</v>
      </c>
      <c r="C5" t="s">
        <v>99</v>
      </c>
      <c r="D5">
        <v>1</v>
      </c>
      <c r="E5">
        <v>28</v>
      </c>
      <c r="J5" s="9">
        <v>109700</v>
      </c>
      <c r="K5">
        <v>33222</v>
      </c>
      <c r="T5" s="9">
        <v>109700</v>
      </c>
      <c r="U5" s="9" t="s">
        <v>123</v>
      </c>
      <c r="V5">
        <v>33222</v>
      </c>
      <c r="W5" t="s">
        <v>15</v>
      </c>
    </row>
    <row r="6" spans="1:23" ht="15">
      <c r="A6" t="s">
        <v>101</v>
      </c>
      <c r="B6">
        <v>28</v>
      </c>
      <c r="C6" t="s">
        <v>102</v>
      </c>
      <c r="D6">
        <v>3</v>
      </c>
      <c r="E6">
        <v>40</v>
      </c>
      <c r="J6" s="9">
        <v>109701</v>
      </c>
      <c r="K6">
        <v>33224</v>
      </c>
      <c r="T6" s="9">
        <v>109701</v>
      </c>
      <c r="U6" s="9" t="s">
        <v>124</v>
      </c>
      <c r="V6">
        <v>33224</v>
      </c>
      <c r="W6" t="s">
        <v>17</v>
      </c>
    </row>
    <row r="7" spans="1:23" ht="15">
      <c r="A7" t="s">
        <v>104</v>
      </c>
      <c r="B7">
        <v>40</v>
      </c>
      <c r="J7" s="9">
        <v>109702</v>
      </c>
      <c r="K7">
        <v>33225</v>
      </c>
      <c r="T7" s="9">
        <v>109702</v>
      </c>
      <c r="U7" s="9" t="s">
        <v>125</v>
      </c>
      <c r="V7">
        <v>33225</v>
      </c>
      <c r="W7" t="s">
        <v>18</v>
      </c>
    </row>
    <row r="8" spans="1:23" ht="15">
      <c r="A8" t="s">
        <v>106</v>
      </c>
      <c r="B8">
        <v>3</v>
      </c>
      <c r="J8" s="9">
        <v>1000170</v>
      </c>
      <c r="K8">
        <v>33228</v>
      </c>
      <c r="T8" s="9">
        <v>1000170</v>
      </c>
      <c r="U8" s="9" t="s">
        <v>111</v>
      </c>
      <c r="V8">
        <v>33228</v>
      </c>
      <c r="W8" t="s">
        <v>21</v>
      </c>
    </row>
    <row r="9" spans="1:23" ht="15">
      <c r="A9" t="s">
        <v>108</v>
      </c>
      <c r="B9">
        <v>7</v>
      </c>
      <c r="J9" s="9">
        <v>1000171</v>
      </c>
      <c r="K9">
        <v>33229</v>
      </c>
      <c r="T9" s="9">
        <v>1000171</v>
      </c>
      <c r="U9" s="9" t="s">
        <v>112</v>
      </c>
      <c r="V9">
        <v>33229</v>
      </c>
      <c r="W9" t="s">
        <v>22</v>
      </c>
    </row>
    <row r="10" spans="10:23" ht="15">
      <c r="J10" s="9">
        <v>100003</v>
      </c>
      <c r="K10">
        <v>33232</v>
      </c>
      <c r="T10" s="9">
        <v>100003</v>
      </c>
      <c r="U10" s="9" t="s">
        <v>88</v>
      </c>
      <c r="V10">
        <v>33232</v>
      </c>
      <c r="W10" t="s">
        <v>26</v>
      </c>
    </row>
    <row r="11" spans="10:23" ht="15">
      <c r="J11" s="9">
        <v>100004</v>
      </c>
      <c r="K11">
        <v>33235</v>
      </c>
      <c r="T11" s="9">
        <v>100004</v>
      </c>
      <c r="U11" s="9" t="s">
        <v>91</v>
      </c>
      <c r="V11">
        <v>33235</v>
      </c>
      <c r="W11" t="s">
        <v>29</v>
      </c>
    </row>
    <row r="12" spans="10:23" ht="15">
      <c r="J12" s="9">
        <v>100005</v>
      </c>
      <c r="K12">
        <v>33249</v>
      </c>
      <c r="T12" s="9">
        <v>100005</v>
      </c>
      <c r="U12" s="9" t="s">
        <v>94</v>
      </c>
      <c r="V12">
        <v>33249</v>
      </c>
      <c r="W12" t="s">
        <v>37</v>
      </c>
    </row>
    <row r="13" spans="10:23" ht="15">
      <c r="J13" s="9">
        <v>100006</v>
      </c>
      <c r="K13">
        <v>33202</v>
      </c>
      <c r="T13" s="9">
        <v>100006</v>
      </c>
      <c r="U13" s="9" t="s">
        <v>97</v>
      </c>
      <c r="V13">
        <v>33202</v>
      </c>
      <c r="W13" t="s">
        <v>0</v>
      </c>
    </row>
    <row r="14" spans="10:23" ht="15">
      <c r="J14" s="9">
        <v>100023</v>
      </c>
      <c r="K14">
        <v>33206</v>
      </c>
      <c r="T14" s="9">
        <v>100023</v>
      </c>
      <c r="U14" s="9" t="s">
        <v>116</v>
      </c>
      <c r="V14">
        <v>33206</v>
      </c>
      <c r="W14" t="s">
        <v>3</v>
      </c>
    </row>
    <row r="15" spans="10:23" ht="15">
      <c r="J15" s="9">
        <v>100024</v>
      </c>
      <c r="K15">
        <v>33208</v>
      </c>
      <c r="T15" s="9">
        <v>100024</v>
      </c>
      <c r="U15" s="9" t="s">
        <v>117</v>
      </c>
      <c r="V15">
        <v>33208</v>
      </c>
      <c r="W15" t="s">
        <v>5</v>
      </c>
    </row>
    <row r="16" spans="10:23" ht="15">
      <c r="J16" s="9">
        <v>100012</v>
      </c>
      <c r="K16">
        <v>33214</v>
      </c>
      <c r="T16" s="9">
        <v>100012</v>
      </c>
      <c r="U16" s="9" t="s">
        <v>103</v>
      </c>
      <c r="V16">
        <v>33214</v>
      </c>
      <c r="W16" t="s">
        <v>8</v>
      </c>
    </row>
    <row r="17" spans="10:23" ht="15">
      <c r="J17" s="13">
        <v>100013</v>
      </c>
      <c r="K17">
        <v>33218</v>
      </c>
      <c r="T17" s="13">
        <v>100013</v>
      </c>
      <c r="U17" s="13" t="s">
        <v>105</v>
      </c>
      <c r="V17">
        <v>33218</v>
      </c>
      <c r="W17" t="s">
        <v>11</v>
      </c>
    </row>
    <row r="18" spans="10:23" ht="15">
      <c r="J18" s="9">
        <v>100014</v>
      </c>
      <c r="K18">
        <v>33219</v>
      </c>
      <c r="T18" s="9">
        <v>100014</v>
      </c>
      <c r="U18" s="9" t="s">
        <v>107</v>
      </c>
      <c r="V18">
        <v>33219</v>
      </c>
      <c r="W18" t="s">
        <v>12</v>
      </c>
    </row>
    <row r="19" spans="10:23" ht="15">
      <c r="J19" s="9">
        <v>100015</v>
      </c>
      <c r="K19">
        <v>33220</v>
      </c>
      <c r="T19" s="9">
        <v>100015</v>
      </c>
      <c r="U19" s="9" t="s">
        <v>109</v>
      </c>
      <c r="V19">
        <v>33220</v>
      </c>
      <c r="W19" t="s">
        <v>13</v>
      </c>
    </row>
    <row r="20" spans="10:23" ht="15">
      <c r="J20" s="9">
        <v>100016</v>
      </c>
      <c r="K20">
        <v>33226</v>
      </c>
      <c r="T20" s="9">
        <v>100016</v>
      </c>
      <c r="U20" s="9" t="s">
        <v>110</v>
      </c>
      <c r="V20">
        <v>33226</v>
      </c>
      <c r="W20" t="s">
        <v>19</v>
      </c>
    </row>
    <row r="21" spans="10:23" ht="15">
      <c r="J21" s="9">
        <v>100046</v>
      </c>
      <c r="K21">
        <v>33227</v>
      </c>
      <c r="T21" s="9">
        <v>100046</v>
      </c>
      <c r="U21" s="9" t="s">
        <v>127</v>
      </c>
      <c r="V21">
        <v>33227</v>
      </c>
      <c r="W21" t="s">
        <v>20</v>
      </c>
    </row>
    <row r="22" spans="10:23" ht="15">
      <c r="J22" s="9">
        <v>100047</v>
      </c>
      <c r="K22">
        <v>33230</v>
      </c>
      <c r="T22" s="9">
        <v>100047</v>
      </c>
      <c r="U22" s="9" t="s">
        <v>128</v>
      </c>
      <c r="V22">
        <v>33230</v>
      </c>
      <c r="W22" t="s">
        <v>23</v>
      </c>
    </row>
    <row r="23" spans="10:23" ht="15">
      <c r="J23" s="9">
        <v>100045</v>
      </c>
      <c r="K23">
        <v>33245</v>
      </c>
      <c r="T23" s="9">
        <v>100045</v>
      </c>
      <c r="U23" s="9" t="s">
        <v>126</v>
      </c>
      <c r="V23">
        <v>33245</v>
      </c>
      <c r="W23" t="s">
        <v>24</v>
      </c>
    </row>
    <row r="24" spans="10:23" ht="15">
      <c r="J24" s="9">
        <v>100041</v>
      </c>
      <c r="K24">
        <v>33234</v>
      </c>
      <c r="T24" s="9">
        <v>100041</v>
      </c>
      <c r="U24" s="9" t="s">
        <v>119</v>
      </c>
      <c r="V24">
        <v>33234</v>
      </c>
      <c r="W24" t="s">
        <v>28</v>
      </c>
    </row>
    <row r="25" spans="10:23" ht="15">
      <c r="J25" s="9">
        <v>1000410</v>
      </c>
      <c r="K25">
        <v>33237</v>
      </c>
      <c r="T25" s="9">
        <v>1000410</v>
      </c>
      <c r="U25" s="9" t="s">
        <v>120</v>
      </c>
      <c r="V25">
        <v>33237</v>
      </c>
      <c r="W25" t="s">
        <v>31</v>
      </c>
    </row>
    <row r="26" spans="10:23" ht="15">
      <c r="J26" s="9">
        <v>1000411</v>
      </c>
      <c r="K26">
        <v>33240</v>
      </c>
      <c r="T26" s="9">
        <v>1000411</v>
      </c>
      <c r="U26" s="9" t="s">
        <v>121</v>
      </c>
      <c r="V26">
        <v>33240</v>
      </c>
      <c r="W26" t="s">
        <v>33</v>
      </c>
    </row>
    <row r="27" spans="10:23" ht="15">
      <c r="J27" s="9">
        <v>1000412</v>
      </c>
      <c r="K27">
        <v>33243</v>
      </c>
      <c r="T27" s="9">
        <v>1000412</v>
      </c>
      <c r="U27" s="9" t="s">
        <v>122</v>
      </c>
      <c r="V27">
        <v>33243</v>
      </c>
      <c r="W27" t="s">
        <v>35</v>
      </c>
    </row>
    <row r="28" spans="10:23" ht="15">
      <c r="J28" s="9">
        <v>100009</v>
      </c>
      <c r="K28">
        <v>33247</v>
      </c>
      <c r="T28" s="9">
        <v>100009</v>
      </c>
      <c r="U28" s="9" t="s">
        <v>100</v>
      </c>
      <c r="V28">
        <v>33247</v>
      </c>
      <c r="W28" t="s">
        <v>36</v>
      </c>
    </row>
    <row r="29" spans="11:23" ht="15">
      <c r="K29">
        <v>33401</v>
      </c>
      <c r="V29">
        <v>33401</v>
      </c>
      <c r="W29" t="s">
        <v>39</v>
      </c>
    </row>
    <row r="30" spans="11:23" ht="15">
      <c r="K30">
        <v>33210</v>
      </c>
      <c r="V30">
        <v>33210</v>
      </c>
      <c r="W30" t="s">
        <v>6</v>
      </c>
    </row>
    <row r="31" spans="11:23" ht="15">
      <c r="K31">
        <v>33216</v>
      </c>
      <c r="V31">
        <v>33216</v>
      </c>
      <c r="W31" t="s">
        <v>9</v>
      </c>
    </row>
    <row r="32" spans="11:23" ht="15">
      <c r="K32">
        <v>33217</v>
      </c>
      <c r="V32">
        <v>33217</v>
      </c>
      <c r="W32" t="s">
        <v>10</v>
      </c>
    </row>
    <row r="33" spans="11:23" ht="15">
      <c r="K33">
        <v>33221</v>
      </c>
      <c r="V33">
        <v>33221</v>
      </c>
      <c r="W33" t="s">
        <v>14</v>
      </c>
    </row>
    <row r="34" spans="11:23" ht="15">
      <c r="K34">
        <v>33223</v>
      </c>
      <c r="V34">
        <v>33223</v>
      </c>
      <c r="W34" t="s">
        <v>16</v>
      </c>
    </row>
    <row r="35" spans="11:23" ht="15">
      <c r="K35">
        <v>33231</v>
      </c>
      <c r="V35">
        <v>33231</v>
      </c>
      <c r="W35" t="s">
        <v>25</v>
      </c>
    </row>
    <row r="36" spans="11:23" ht="15">
      <c r="K36">
        <v>33233</v>
      </c>
      <c r="V36">
        <v>33233</v>
      </c>
      <c r="W36" t="s">
        <v>27</v>
      </c>
    </row>
    <row r="37" spans="11:23" ht="15">
      <c r="K37">
        <v>33236</v>
      </c>
      <c r="V37">
        <v>33236</v>
      </c>
      <c r="W37" t="s">
        <v>30</v>
      </c>
    </row>
    <row r="38" spans="11:23" ht="15">
      <c r="K38">
        <v>33238</v>
      </c>
      <c r="V38">
        <v>33238</v>
      </c>
      <c r="W38" t="s">
        <v>32</v>
      </c>
    </row>
    <row r="39" spans="11:23" ht="15">
      <c r="K39">
        <v>33241</v>
      </c>
      <c r="V39">
        <v>33241</v>
      </c>
      <c r="W39" t="s">
        <v>34</v>
      </c>
    </row>
    <row r="40" spans="11:23" ht="15">
      <c r="K40">
        <v>33250</v>
      </c>
      <c r="V40">
        <v>33250</v>
      </c>
      <c r="W4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6" ht="15">
      <c r="A1" s="10">
        <v>33401</v>
      </c>
      <c r="B1" s="10" t="s">
        <v>39</v>
      </c>
      <c r="C1" s="10">
        <v>2</v>
      </c>
      <c r="D1" s="11" t="s">
        <v>129</v>
      </c>
      <c r="E1" s="11">
        <v>226</v>
      </c>
      <c r="F1" s="12">
        <f>VLOOKUP(InfoVisor!B4,D1:E366,2)</f>
        <v>272</v>
      </c>
    </row>
    <row r="2" spans="1:5" ht="15">
      <c r="A2" s="10">
        <v>33202</v>
      </c>
      <c r="B2" s="10" t="s">
        <v>0</v>
      </c>
      <c r="C2" s="10"/>
      <c r="D2" s="11" t="s">
        <v>130</v>
      </c>
      <c r="E2" s="11">
        <v>99</v>
      </c>
    </row>
    <row r="3" spans="1:5" ht="15">
      <c r="A3" s="10">
        <v>33203</v>
      </c>
      <c r="B3" s="10" t="s">
        <v>1</v>
      </c>
      <c r="C3" s="10"/>
      <c r="D3" s="11" t="s">
        <v>131</v>
      </c>
      <c r="E3" s="11">
        <v>354</v>
      </c>
    </row>
    <row r="4" spans="1:5" ht="15">
      <c r="A4" s="10">
        <v>33205</v>
      </c>
      <c r="B4" s="10" t="s">
        <v>2</v>
      </c>
      <c r="C4" s="10"/>
      <c r="D4" s="11" t="s">
        <v>132</v>
      </c>
      <c r="E4" s="11">
        <v>194</v>
      </c>
    </row>
    <row r="5" spans="1:5" ht="15">
      <c r="A5" s="10">
        <v>33206</v>
      </c>
      <c r="B5" s="10" t="s">
        <v>3</v>
      </c>
      <c r="C5" s="10"/>
      <c r="D5" s="11" t="s">
        <v>133</v>
      </c>
      <c r="E5" s="11">
        <v>162</v>
      </c>
    </row>
    <row r="6" spans="1:5" ht="15">
      <c r="A6" s="10">
        <v>33207</v>
      </c>
      <c r="B6" s="10" t="s">
        <v>4</v>
      </c>
      <c r="C6" s="10"/>
      <c r="D6" s="11" t="s">
        <v>134</v>
      </c>
      <c r="E6" s="11">
        <v>66</v>
      </c>
    </row>
    <row r="7" spans="1:5" ht="15">
      <c r="A7" s="10">
        <v>33208</v>
      </c>
      <c r="B7" s="10" t="s">
        <v>5</v>
      </c>
      <c r="C7" s="10"/>
      <c r="D7" s="11" t="s">
        <v>135</v>
      </c>
      <c r="E7" s="11">
        <v>130</v>
      </c>
    </row>
    <row r="8" spans="1:5" ht="15">
      <c r="A8" s="10">
        <v>33210</v>
      </c>
      <c r="B8" s="10" t="s">
        <v>6</v>
      </c>
      <c r="C8" s="10"/>
      <c r="D8" s="11" t="s">
        <v>136</v>
      </c>
      <c r="E8" s="11">
        <v>322</v>
      </c>
    </row>
    <row r="9" spans="1:5" ht="15">
      <c r="A9" s="10">
        <v>33212</v>
      </c>
      <c r="B9" s="10" t="s">
        <v>7</v>
      </c>
      <c r="C9" s="10"/>
      <c r="D9" s="11" t="s">
        <v>137</v>
      </c>
      <c r="E9" s="11">
        <v>290</v>
      </c>
    </row>
    <row r="10" spans="1:5" ht="15">
      <c r="A10" s="10">
        <v>33214</v>
      </c>
      <c r="B10" s="10" t="s">
        <v>8</v>
      </c>
      <c r="C10" s="10"/>
      <c r="D10" s="11" t="s">
        <v>138</v>
      </c>
      <c r="E10" s="11">
        <v>258</v>
      </c>
    </row>
    <row r="11" spans="1:5" ht="15">
      <c r="A11" s="10">
        <v>33216</v>
      </c>
      <c r="B11" s="10" t="s">
        <v>9</v>
      </c>
      <c r="C11" s="10"/>
      <c r="D11" s="11" t="s">
        <v>139</v>
      </c>
      <c r="E11" s="11">
        <v>36</v>
      </c>
    </row>
    <row r="12" spans="1:5" ht="15">
      <c r="A12" s="10">
        <v>33217</v>
      </c>
      <c r="B12" s="10" t="s">
        <v>10</v>
      </c>
      <c r="C12" s="10"/>
      <c r="D12" s="11" t="s">
        <v>140</v>
      </c>
      <c r="E12" s="11">
        <v>4</v>
      </c>
    </row>
    <row r="13" spans="1:5" ht="15">
      <c r="A13" s="10">
        <v>33218</v>
      </c>
      <c r="B13" s="10" t="s">
        <v>11</v>
      </c>
      <c r="C13" s="10"/>
      <c r="D13" s="11" t="s">
        <v>141</v>
      </c>
      <c r="E13" s="11">
        <v>235</v>
      </c>
    </row>
    <row r="14" spans="1:5" ht="15">
      <c r="A14" s="10">
        <v>33219</v>
      </c>
      <c r="B14" s="10" t="s">
        <v>12</v>
      </c>
      <c r="C14" s="10"/>
      <c r="D14" s="11" t="s">
        <v>142</v>
      </c>
      <c r="E14" s="11">
        <v>108</v>
      </c>
    </row>
    <row r="15" spans="1:5" ht="15">
      <c r="A15" s="10">
        <v>33220</v>
      </c>
      <c r="B15" s="10" t="s">
        <v>13</v>
      </c>
      <c r="C15" s="10"/>
      <c r="D15" s="11" t="s">
        <v>143</v>
      </c>
      <c r="E15" s="11">
        <v>363</v>
      </c>
    </row>
    <row r="16" spans="1:5" ht="15">
      <c r="A16" s="10">
        <v>33221</v>
      </c>
      <c r="B16" s="10" t="s">
        <v>14</v>
      </c>
      <c r="C16" s="10"/>
      <c r="D16" s="11" t="s">
        <v>144</v>
      </c>
      <c r="E16" s="11">
        <v>203</v>
      </c>
    </row>
    <row r="17" spans="1:5" ht="15">
      <c r="A17" s="10">
        <v>33222</v>
      </c>
      <c r="B17" s="10" t="s">
        <v>15</v>
      </c>
      <c r="C17" s="10"/>
      <c r="D17" s="11" t="s">
        <v>145</v>
      </c>
      <c r="E17" s="11">
        <v>171</v>
      </c>
    </row>
    <row r="18" spans="1:5" ht="15">
      <c r="A18" s="10">
        <v>33223</v>
      </c>
      <c r="B18" s="10" t="s">
        <v>16</v>
      </c>
      <c r="C18" s="10"/>
      <c r="D18" s="11" t="s">
        <v>87</v>
      </c>
      <c r="E18" s="11">
        <v>75</v>
      </c>
    </row>
    <row r="19" spans="1:5" ht="15">
      <c r="A19" s="10">
        <v>33224</v>
      </c>
      <c r="B19" s="10" t="s">
        <v>17</v>
      </c>
      <c r="C19" s="10"/>
      <c r="D19" s="11" t="s">
        <v>146</v>
      </c>
      <c r="E19" s="11">
        <v>139</v>
      </c>
    </row>
    <row r="20" spans="1:5" ht="15">
      <c r="A20" s="10">
        <v>33225</v>
      </c>
      <c r="B20" s="10" t="s">
        <v>18</v>
      </c>
      <c r="C20" s="10"/>
      <c r="D20" s="11" t="s">
        <v>147</v>
      </c>
      <c r="E20" s="11">
        <v>331</v>
      </c>
    </row>
    <row r="21" spans="1:5" ht="15">
      <c r="A21" s="10">
        <v>33226</v>
      </c>
      <c r="B21" s="10" t="s">
        <v>19</v>
      </c>
      <c r="C21" s="10"/>
      <c r="D21" s="11" t="s">
        <v>148</v>
      </c>
      <c r="E21" s="11">
        <v>299</v>
      </c>
    </row>
    <row r="22" spans="1:5" ht="15">
      <c r="A22" s="10">
        <v>33227</v>
      </c>
      <c r="B22" s="10" t="s">
        <v>20</v>
      </c>
      <c r="C22" s="10"/>
      <c r="D22" s="11" t="s">
        <v>149</v>
      </c>
      <c r="E22" s="11">
        <v>267</v>
      </c>
    </row>
    <row r="23" spans="1:5" ht="15">
      <c r="A23" s="10">
        <v>33228</v>
      </c>
      <c r="B23" s="10" t="s">
        <v>21</v>
      </c>
      <c r="C23" s="10"/>
      <c r="D23" s="11" t="s">
        <v>150</v>
      </c>
      <c r="E23" s="11">
        <v>45</v>
      </c>
    </row>
    <row r="24" spans="1:5" ht="15">
      <c r="A24" s="10">
        <v>33229</v>
      </c>
      <c r="B24" s="10" t="s">
        <v>22</v>
      </c>
      <c r="C24" s="10"/>
      <c r="D24" s="11" t="s">
        <v>151</v>
      </c>
      <c r="E24" s="11">
        <v>13</v>
      </c>
    </row>
    <row r="25" spans="1:5" ht="15">
      <c r="A25" s="10">
        <v>33230</v>
      </c>
      <c r="B25" s="10" t="s">
        <v>23</v>
      </c>
      <c r="C25" s="10"/>
      <c r="D25" s="11" t="s">
        <v>152</v>
      </c>
      <c r="E25" s="11">
        <v>236</v>
      </c>
    </row>
    <row r="26" spans="1:5" ht="15">
      <c r="A26" s="10">
        <v>33245</v>
      </c>
      <c r="B26" s="10" t="s">
        <v>24</v>
      </c>
      <c r="C26" s="10"/>
      <c r="D26" s="11" t="s">
        <v>153</v>
      </c>
      <c r="E26" s="11">
        <v>109</v>
      </c>
    </row>
    <row r="27" spans="1:5" ht="15">
      <c r="A27" s="10">
        <v>33231</v>
      </c>
      <c r="B27" s="10" t="s">
        <v>25</v>
      </c>
      <c r="C27" s="10"/>
      <c r="D27" s="11" t="s">
        <v>154</v>
      </c>
      <c r="E27" s="11">
        <v>364</v>
      </c>
    </row>
    <row r="28" spans="1:5" ht="15">
      <c r="A28" s="10">
        <v>33232</v>
      </c>
      <c r="B28" s="10" t="s">
        <v>26</v>
      </c>
      <c r="C28" s="10"/>
      <c r="D28" s="11" t="s">
        <v>155</v>
      </c>
      <c r="E28" s="11">
        <v>204</v>
      </c>
    </row>
    <row r="29" spans="1:5" ht="15">
      <c r="A29" s="10">
        <v>33233</v>
      </c>
      <c r="B29" s="10" t="s">
        <v>27</v>
      </c>
      <c r="C29" s="10"/>
      <c r="D29" s="11" t="s">
        <v>156</v>
      </c>
      <c r="E29" s="11">
        <v>172</v>
      </c>
    </row>
    <row r="30" spans="1:5" ht="15">
      <c r="A30" s="10">
        <v>33234</v>
      </c>
      <c r="B30" s="10" t="s">
        <v>28</v>
      </c>
      <c r="C30" s="10"/>
      <c r="D30" s="11" t="s">
        <v>157</v>
      </c>
      <c r="E30" s="11">
        <v>76</v>
      </c>
    </row>
    <row r="31" spans="1:5" ht="15">
      <c r="A31" s="10">
        <v>33235</v>
      </c>
      <c r="B31" s="10" t="s">
        <v>29</v>
      </c>
      <c r="C31" s="10"/>
      <c r="D31" s="11" t="s">
        <v>158</v>
      </c>
      <c r="E31" s="11">
        <v>140</v>
      </c>
    </row>
    <row r="32" spans="1:5" ht="15">
      <c r="A32" s="10">
        <v>33236</v>
      </c>
      <c r="B32" s="10" t="s">
        <v>30</v>
      </c>
      <c r="C32" s="10"/>
      <c r="D32" s="11" t="s">
        <v>159</v>
      </c>
      <c r="E32" s="11">
        <v>332</v>
      </c>
    </row>
    <row r="33" spans="1:5" ht="15">
      <c r="A33" s="10">
        <v>33237</v>
      </c>
      <c r="B33" s="10" t="s">
        <v>31</v>
      </c>
      <c r="C33" s="10"/>
      <c r="D33" s="11" t="s">
        <v>160</v>
      </c>
      <c r="E33" s="11">
        <v>300</v>
      </c>
    </row>
    <row r="34" spans="1:5" ht="15">
      <c r="A34" s="10">
        <v>33238</v>
      </c>
      <c r="B34" s="10" t="s">
        <v>32</v>
      </c>
      <c r="C34" s="10"/>
      <c r="D34" s="11" t="s">
        <v>161</v>
      </c>
      <c r="E34" s="11">
        <v>268</v>
      </c>
    </row>
    <row r="35" spans="1:5" ht="15">
      <c r="A35" s="10">
        <v>33240</v>
      </c>
      <c r="B35" s="10" t="s">
        <v>33</v>
      </c>
      <c r="C35" s="10"/>
      <c r="D35" s="11" t="s">
        <v>162</v>
      </c>
      <c r="E35" s="11">
        <v>46</v>
      </c>
    </row>
    <row r="36" spans="1:5" ht="15">
      <c r="A36" s="10">
        <v>33241</v>
      </c>
      <c r="B36" s="10" t="s">
        <v>34</v>
      </c>
      <c r="C36" s="10"/>
      <c r="D36" s="11" t="s">
        <v>163</v>
      </c>
      <c r="E36" s="11">
        <v>14</v>
      </c>
    </row>
    <row r="37" spans="1:5" ht="15">
      <c r="A37" s="10">
        <v>33243</v>
      </c>
      <c r="B37" s="10" t="s">
        <v>35</v>
      </c>
      <c r="C37" s="10"/>
      <c r="D37" s="11" t="s">
        <v>164</v>
      </c>
      <c r="E37" s="11">
        <v>237</v>
      </c>
    </row>
    <row r="38" spans="1:5" ht="15">
      <c r="A38" s="10">
        <v>33247</v>
      </c>
      <c r="B38" s="10" t="s">
        <v>36</v>
      </c>
      <c r="C38" s="10"/>
      <c r="D38" s="11" t="s">
        <v>165</v>
      </c>
      <c r="E38" s="11">
        <v>110</v>
      </c>
    </row>
    <row r="39" spans="1:5" ht="15">
      <c r="A39" s="10">
        <v>33249</v>
      </c>
      <c r="B39" s="10" t="s">
        <v>37</v>
      </c>
      <c r="C39" s="10"/>
      <c r="D39" s="11" t="s">
        <v>166</v>
      </c>
      <c r="E39" s="11">
        <v>365</v>
      </c>
    </row>
    <row r="40" spans="1:5" ht="15">
      <c r="A40" s="10">
        <v>33250</v>
      </c>
      <c r="B40" s="10" t="s">
        <v>38</v>
      </c>
      <c r="C40" s="10"/>
      <c r="D40" s="11" t="s">
        <v>167</v>
      </c>
      <c r="E40" s="11">
        <v>205</v>
      </c>
    </row>
    <row r="41" spans="3:5" ht="15">
      <c r="C41" s="6"/>
      <c r="D41" s="11" t="s">
        <v>168</v>
      </c>
      <c r="E41" s="11">
        <v>173</v>
      </c>
    </row>
    <row r="42" spans="3:5" ht="15">
      <c r="C42" s="6"/>
      <c r="D42" s="11" t="s">
        <v>169</v>
      </c>
      <c r="E42" s="11">
        <v>77</v>
      </c>
    </row>
    <row r="43" spans="3:5" ht="15">
      <c r="C43" s="6"/>
      <c r="D43" s="11" t="s">
        <v>170</v>
      </c>
      <c r="E43" s="11">
        <v>141</v>
      </c>
    </row>
    <row r="44" spans="3:5" ht="15">
      <c r="C44" s="6"/>
      <c r="D44" s="11" t="s">
        <v>171</v>
      </c>
      <c r="E44" s="11">
        <v>333</v>
      </c>
    </row>
    <row r="45" spans="4:5" ht="15">
      <c r="D45" s="11" t="s">
        <v>172</v>
      </c>
      <c r="E45" s="11">
        <v>301</v>
      </c>
    </row>
    <row r="46" spans="4:5" ht="15">
      <c r="D46" s="11" t="s">
        <v>173</v>
      </c>
      <c r="E46" s="11">
        <v>269</v>
      </c>
    </row>
    <row r="47" spans="4:5" ht="15">
      <c r="D47" s="11" t="s">
        <v>174</v>
      </c>
      <c r="E47" s="11">
        <v>47</v>
      </c>
    </row>
    <row r="48" spans="4:5" ht="15">
      <c r="D48" s="11" t="s">
        <v>175</v>
      </c>
      <c r="E48" s="11">
        <v>15</v>
      </c>
    </row>
    <row r="49" spans="4:5" ht="15">
      <c r="D49" s="11" t="s">
        <v>176</v>
      </c>
      <c r="E49" s="11">
        <v>238</v>
      </c>
    </row>
    <row r="50" spans="4:5" ht="15">
      <c r="D50" s="11" t="s">
        <v>177</v>
      </c>
      <c r="E50" s="11">
        <v>111</v>
      </c>
    </row>
    <row r="51" spans="4:5" ht="15">
      <c r="D51" s="11" t="s">
        <v>178</v>
      </c>
      <c r="E51" s="11">
        <v>366</v>
      </c>
    </row>
    <row r="52" spans="4:5" ht="15">
      <c r="D52" s="11" t="s">
        <v>179</v>
      </c>
      <c r="E52" s="11">
        <v>206</v>
      </c>
    </row>
    <row r="53" spans="4:5" ht="15">
      <c r="D53" s="11" t="s">
        <v>180</v>
      </c>
      <c r="E53" s="11">
        <v>174</v>
      </c>
    </row>
    <row r="54" spans="4:5" ht="15">
      <c r="D54" s="11" t="s">
        <v>181</v>
      </c>
      <c r="E54" s="11">
        <v>78</v>
      </c>
    </row>
    <row r="55" spans="4:5" ht="15">
      <c r="D55" s="11" t="s">
        <v>182</v>
      </c>
      <c r="E55" s="11">
        <v>142</v>
      </c>
    </row>
    <row r="56" spans="4:5" ht="15">
      <c r="D56" s="11" t="s">
        <v>183</v>
      </c>
      <c r="E56" s="11">
        <v>334</v>
      </c>
    </row>
    <row r="57" spans="4:5" ht="15">
      <c r="D57" s="11" t="s">
        <v>184</v>
      </c>
      <c r="E57" s="11">
        <v>302</v>
      </c>
    </row>
    <row r="58" spans="4:5" ht="15">
      <c r="D58" s="11" t="s">
        <v>185</v>
      </c>
      <c r="E58" s="11">
        <v>270</v>
      </c>
    </row>
    <row r="59" spans="4:5" ht="15">
      <c r="D59" s="11" t="s">
        <v>186</v>
      </c>
      <c r="E59" s="11">
        <v>48</v>
      </c>
    </row>
    <row r="60" spans="4:5" ht="15">
      <c r="D60" s="11" t="s">
        <v>187</v>
      </c>
      <c r="E60" s="11">
        <v>16</v>
      </c>
    </row>
    <row r="61" spans="4:5" ht="15">
      <c r="D61" s="11" t="s">
        <v>188</v>
      </c>
      <c r="E61" s="11">
        <v>239</v>
      </c>
    </row>
    <row r="62" spans="4:5" ht="15">
      <c r="D62" s="11" t="s">
        <v>189</v>
      </c>
      <c r="E62" s="11">
        <v>112</v>
      </c>
    </row>
    <row r="63" spans="4:5" ht="15">
      <c r="D63" s="11" t="s">
        <v>190</v>
      </c>
      <c r="E63" s="11">
        <v>367</v>
      </c>
    </row>
    <row r="64" spans="4:5" ht="15">
      <c r="D64" s="11" t="s">
        <v>191</v>
      </c>
      <c r="E64" s="11">
        <v>207</v>
      </c>
    </row>
    <row r="65" spans="4:5" ht="15">
      <c r="D65" s="11" t="s">
        <v>192</v>
      </c>
      <c r="E65" s="11">
        <v>175</v>
      </c>
    </row>
    <row r="66" spans="4:5" ht="15">
      <c r="D66" s="11" t="s">
        <v>193</v>
      </c>
      <c r="E66" s="11">
        <v>79</v>
      </c>
    </row>
    <row r="67" spans="4:5" ht="15">
      <c r="D67" s="11" t="s">
        <v>194</v>
      </c>
      <c r="E67" s="11">
        <v>143</v>
      </c>
    </row>
    <row r="68" spans="4:5" ht="15">
      <c r="D68" s="11" t="s">
        <v>195</v>
      </c>
      <c r="E68" s="11">
        <v>335</v>
      </c>
    </row>
    <row r="69" spans="4:5" ht="15">
      <c r="D69" s="11" t="s">
        <v>196</v>
      </c>
      <c r="E69" s="11">
        <v>303</v>
      </c>
    </row>
    <row r="70" spans="4:5" ht="15">
      <c r="D70" s="11" t="s">
        <v>197</v>
      </c>
      <c r="E70" s="11">
        <v>271</v>
      </c>
    </row>
    <row r="71" spans="4:5" ht="15">
      <c r="D71" s="11" t="s">
        <v>198</v>
      </c>
      <c r="E71" s="11">
        <v>49</v>
      </c>
    </row>
    <row r="72" spans="4:5" ht="15">
      <c r="D72" s="11" t="s">
        <v>199</v>
      </c>
      <c r="E72" s="11">
        <v>17</v>
      </c>
    </row>
    <row r="73" spans="4:5" ht="15">
      <c r="D73" s="11" t="s">
        <v>200</v>
      </c>
      <c r="E73" s="11">
        <v>240</v>
      </c>
    </row>
    <row r="74" spans="4:5" ht="15">
      <c r="D74" s="11" t="s">
        <v>201</v>
      </c>
      <c r="E74" s="11">
        <v>113</v>
      </c>
    </row>
    <row r="75" spans="4:5" ht="15">
      <c r="D75" s="11" t="s">
        <v>202</v>
      </c>
      <c r="E75" s="11">
        <v>368</v>
      </c>
    </row>
    <row r="76" spans="4:5" ht="15">
      <c r="D76" s="11" t="s">
        <v>203</v>
      </c>
      <c r="E76" s="11">
        <v>208</v>
      </c>
    </row>
    <row r="77" spans="4:5" ht="15">
      <c r="D77" s="11" t="s">
        <v>204</v>
      </c>
      <c r="E77" s="11">
        <v>176</v>
      </c>
    </row>
    <row r="78" spans="4:5" ht="15">
      <c r="D78" s="11" t="s">
        <v>205</v>
      </c>
      <c r="E78" s="11">
        <v>80</v>
      </c>
    </row>
    <row r="79" spans="4:5" ht="15">
      <c r="D79" s="11" t="s">
        <v>206</v>
      </c>
      <c r="E79" s="11">
        <v>144</v>
      </c>
    </row>
    <row r="80" spans="4:5" ht="15">
      <c r="D80" s="11" t="s">
        <v>207</v>
      </c>
      <c r="E80" s="11">
        <v>336</v>
      </c>
    </row>
    <row r="81" spans="4:5" ht="15">
      <c r="D81" s="11" t="s">
        <v>208</v>
      </c>
      <c r="E81" s="11">
        <v>304</v>
      </c>
    </row>
    <row r="82" spans="4:5" ht="15">
      <c r="D82" s="11" t="s">
        <v>209</v>
      </c>
      <c r="E82" s="11">
        <v>272</v>
      </c>
    </row>
    <row r="83" spans="4:5" ht="15">
      <c r="D83" s="11" t="s">
        <v>210</v>
      </c>
      <c r="E83" s="11">
        <v>50</v>
      </c>
    </row>
    <row r="84" spans="4:5" ht="15">
      <c r="D84" s="11" t="s">
        <v>211</v>
      </c>
      <c r="E84" s="11">
        <v>18</v>
      </c>
    </row>
    <row r="85" spans="4:5" ht="15">
      <c r="D85" s="11" t="s">
        <v>212</v>
      </c>
      <c r="E85" s="11">
        <v>241</v>
      </c>
    </row>
    <row r="86" spans="4:5" ht="15">
      <c r="D86" s="11" t="s">
        <v>213</v>
      </c>
      <c r="E86" s="11">
        <v>114</v>
      </c>
    </row>
    <row r="87" spans="4:5" ht="15">
      <c r="D87" s="11" t="s">
        <v>214</v>
      </c>
      <c r="E87" s="11">
        <v>369</v>
      </c>
    </row>
    <row r="88" spans="4:5" ht="15">
      <c r="D88" s="11" t="s">
        <v>215</v>
      </c>
      <c r="E88" s="11">
        <v>209</v>
      </c>
    </row>
    <row r="89" spans="4:5" ht="15">
      <c r="D89" s="11" t="s">
        <v>216</v>
      </c>
      <c r="E89" s="11">
        <v>177</v>
      </c>
    </row>
    <row r="90" spans="4:5" ht="15">
      <c r="D90" s="11" t="s">
        <v>217</v>
      </c>
      <c r="E90" s="11">
        <v>81</v>
      </c>
    </row>
    <row r="91" spans="4:5" ht="15">
      <c r="D91" s="11" t="s">
        <v>218</v>
      </c>
      <c r="E91" s="11">
        <v>145</v>
      </c>
    </row>
    <row r="92" spans="4:5" ht="15">
      <c r="D92" s="11" t="s">
        <v>219</v>
      </c>
      <c r="E92" s="11">
        <v>337</v>
      </c>
    </row>
    <row r="93" spans="4:5" ht="15">
      <c r="D93" s="11" t="s">
        <v>220</v>
      </c>
      <c r="E93" s="11">
        <v>305</v>
      </c>
    </row>
    <row r="94" spans="4:5" ht="15">
      <c r="D94" s="11" t="s">
        <v>221</v>
      </c>
      <c r="E94" s="11">
        <v>273</v>
      </c>
    </row>
    <row r="95" spans="4:5" ht="15">
      <c r="D95" s="11" t="s">
        <v>222</v>
      </c>
      <c r="E95" s="11">
        <v>51</v>
      </c>
    </row>
    <row r="96" spans="4:5" ht="15">
      <c r="D96" s="11" t="s">
        <v>223</v>
      </c>
      <c r="E96" s="11">
        <v>19</v>
      </c>
    </row>
    <row r="97" spans="4:5" ht="15">
      <c r="D97" s="11" t="s">
        <v>224</v>
      </c>
      <c r="E97" s="11">
        <v>242</v>
      </c>
    </row>
    <row r="98" spans="4:5" ht="15">
      <c r="D98" s="11" t="s">
        <v>225</v>
      </c>
      <c r="E98" s="11">
        <v>115</v>
      </c>
    </row>
    <row r="99" spans="4:5" ht="15">
      <c r="D99" s="11" t="s">
        <v>226</v>
      </c>
      <c r="E99" s="11">
        <v>370</v>
      </c>
    </row>
    <row r="100" spans="4:5" ht="15">
      <c r="D100" s="11" t="s">
        <v>227</v>
      </c>
      <c r="E100" s="11">
        <v>210</v>
      </c>
    </row>
    <row r="101" spans="4:5" ht="15">
      <c r="D101" s="11" t="s">
        <v>228</v>
      </c>
      <c r="E101" s="11">
        <v>178</v>
      </c>
    </row>
    <row r="102" spans="4:5" ht="15">
      <c r="D102" s="11" t="s">
        <v>229</v>
      </c>
      <c r="E102" s="11">
        <v>82</v>
      </c>
    </row>
    <row r="103" spans="4:5" ht="15">
      <c r="D103" s="11" t="s">
        <v>230</v>
      </c>
      <c r="E103" s="11">
        <v>146</v>
      </c>
    </row>
    <row r="104" spans="4:5" ht="15">
      <c r="D104" s="11" t="s">
        <v>231</v>
      </c>
      <c r="E104" s="11">
        <v>338</v>
      </c>
    </row>
    <row r="105" spans="4:5" ht="15">
      <c r="D105" s="11" t="s">
        <v>232</v>
      </c>
      <c r="E105" s="11">
        <v>306</v>
      </c>
    </row>
    <row r="106" spans="4:5" ht="15">
      <c r="D106" s="11" t="s">
        <v>233</v>
      </c>
      <c r="E106" s="11">
        <v>274</v>
      </c>
    </row>
    <row r="107" spans="4:5" ht="15">
      <c r="D107" s="11" t="s">
        <v>234</v>
      </c>
      <c r="E107" s="11">
        <v>52</v>
      </c>
    </row>
    <row r="108" spans="4:5" ht="15">
      <c r="D108" s="11" t="s">
        <v>235</v>
      </c>
      <c r="E108" s="11">
        <v>20</v>
      </c>
    </row>
    <row r="109" spans="4:5" ht="15">
      <c r="D109" s="11" t="s">
        <v>236</v>
      </c>
      <c r="E109" s="11">
        <v>243</v>
      </c>
    </row>
    <row r="110" spans="4:5" ht="15">
      <c r="D110" s="11" t="s">
        <v>237</v>
      </c>
      <c r="E110" s="11">
        <v>116</v>
      </c>
    </row>
    <row r="111" spans="4:5" ht="15">
      <c r="D111" s="11" t="s">
        <v>238</v>
      </c>
      <c r="E111" s="11">
        <v>371</v>
      </c>
    </row>
    <row r="112" spans="4:5" ht="15">
      <c r="D112" s="11" t="s">
        <v>239</v>
      </c>
      <c r="E112" s="11">
        <v>211</v>
      </c>
    </row>
    <row r="113" spans="4:5" ht="15">
      <c r="D113" s="11" t="s">
        <v>240</v>
      </c>
      <c r="E113" s="11">
        <v>179</v>
      </c>
    </row>
    <row r="114" spans="4:5" ht="15">
      <c r="D114" s="11" t="s">
        <v>241</v>
      </c>
      <c r="E114" s="11">
        <v>83</v>
      </c>
    </row>
    <row r="115" spans="4:5" ht="15">
      <c r="D115" s="11" t="s">
        <v>242</v>
      </c>
      <c r="E115" s="11">
        <v>147</v>
      </c>
    </row>
    <row r="116" spans="4:5" ht="15">
      <c r="D116" s="11" t="s">
        <v>243</v>
      </c>
      <c r="E116" s="11">
        <v>339</v>
      </c>
    </row>
    <row r="117" spans="4:5" ht="15">
      <c r="D117" s="11" t="s">
        <v>244</v>
      </c>
      <c r="E117" s="11">
        <v>307</v>
      </c>
    </row>
    <row r="118" spans="4:5" ht="15">
      <c r="D118" s="11" t="s">
        <v>245</v>
      </c>
      <c r="E118" s="11">
        <v>275</v>
      </c>
    </row>
    <row r="119" spans="4:5" ht="15">
      <c r="D119" s="11" t="s">
        <v>246</v>
      </c>
      <c r="E119" s="11">
        <v>53</v>
      </c>
    </row>
    <row r="120" spans="4:5" ht="15">
      <c r="D120" s="11" t="s">
        <v>247</v>
      </c>
      <c r="E120" s="11">
        <v>21</v>
      </c>
    </row>
    <row r="121" spans="4:5" ht="15">
      <c r="D121" s="11" t="s">
        <v>248</v>
      </c>
      <c r="E121" s="11">
        <v>244</v>
      </c>
    </row>
    <row r="122" spans="4:5" ht="15">
      <c r="D122" s="11" t="s">
        <v>249</v>
      </c>
      <c r="E122" s="11">
        <v>117</v>
      </c>
    </row>
    <row r="123" spans="4:5" ht="15">
      <c r="D123" s="11" t="s">
        <v>250</v>
      </c>
      <c r="E123" s="11">
        <v>372</v>
      </c>
    </row>
    <row r="124" spans="4:5" ht="15">
      <c r="D124" s="11" t="s">
        <v>251</v>
      </c>
      <c r="E124" s="11">
        <v>212</v>
      </c>
    </row>
    <row r="125" spans="4:5" ht="15">
      <c r="D125" s="11" t="s">
        <v>252</v>
      </c>
      <c r="E125" s="11">
        <v>180</v>
      </c>
    </row>
    <row r="126" spans="4:5" ht="15">
      <c r="D126" s="11" t="s">
        <v>253</v>
      </c>
      <c r="E126" s="11">
        <v>84</v>
      </c>
    </row>
    <row r="127" spans="4:5" ht="15">
      <c r="D127" s="11" t="s">
        <v>254</v>
      </c>
      <c r="E127" s="11">
        <v>148</v>
      </c>
    </row>
    <row r="128" spans="4:5" ht="15">
      <c r="D128" s="11" t="s">
        <v>255</v>
      </c>
      <c r="E128" s="11">
        <v>340</v>
      </c>
    </row>
    <row r="129" spans="4:5" ht="15">
      <c r="D129" s="11" t="s">
        <v>256</v>
      </c>
      <c r="E129" s="11">
        <v>308</v>
      </c>
    </row>
    <row r="130" spans="4:5" ht="15">
      <c r="D130" s="11" t="s">
        <v>257</v>
      </c>
      <c r="E130" s="11">
        <v>276</v>
      </c>
    </row>
    <row r="131" spans="4:5" ht="15">
      <c r="D131" s="11" t="s">
        <v>258</v>
      </c>
      <c r="E131" s="11">
        <v>54</v>
      </c>
    </row>
    <row r="132" spans="4:5" ht="15">
      <c r="D132" s="11" t="s">
        <v>259</v>
      </c>
      <c r="E132" s="11">
        <v>22</v>
      </c>
    </row>
    <row r="133" spans="4:5" ht="15">
      <c r="D133" s="11" t="s">
        <v>260</v>
      </c>
      <c r="E133" s="11">
        <v>227</v>
      </c>
    </row>
    <row r="134" spans="4:5" ht="15">
      <c r="D134" s="11" t="s">
        <v>261</v>
      </c>
      <c r="E134" s="11">
        <v>100</v>
      </c>
    </row>
    <row r="135" spans="4:5" ht="15">
      <c r="D135" s="11" t="s">
        <v>262</v>
      </c>
      <c r="E135" s="11">
        <v>355</v>
      </c>
    </row>
    <row r="136" spans="4:5" ht="15">
      <c r="D136" s="11" t="s">
        <v>263</v>
      </c>
      <c r="E136" s="11">
        <v>195</v>
      </c>
    </row>
    <row r="137" spans="4:5" ht="15">
      <c r="D137" s="11" t="s">
        <v>264</v>
      </c>
      <c r="E137" s="11">
        <v>163</v>
      </c>
    </row>
    <row r="138" spans="4:5" ht="15">
      <c r="D138" s="11" t="s">
        <v>265</v>
      </c>
      <c r="E138" s="11">
        <v>67</v>
      </c>
    </row>
    <row r="139" spans="4:5" ht="15">
      <c r="D139" s="11" t="s">
        <v>266</v>
      </c>
      <c r="E139" s="11">
        <v>131</v>
      </c>
    </row>
    <row r="140" spans="4:5" ht="15">
      <c r="D140" s="11" t="s">
        <v>267</v>
      </c>
      <c r="E140" s="11">
        <v>323</v>
      </c>
    </row>
    <row r="141" spans="4:5" ht="15">
      <c r="D141" s="11" t="s">
        <v>268</v>
      </c>
      <c r="E141" s="11">
        <v>291</v>
      </c>
    </row>
    <row r="142" spans="4:5" ht="15">
      <c r="D142" s="11" t="s">
        <v>269</v>
      </c>
      <c r="E142" s="11">
        <v>259</v>
      </c>
    </row>
    <row r="143" spans="4:5" ht="15">
      <c r="D143" s="11" t="s">
        <v>270</v>
      </c>
      <c r="E143" s="11">
        <v>37</v>
      </c>
    </row>
    <row r="144" spans="4:5" ht="15">
      <c r="D144" s="11" t="s">
        <v>271</v>
      </c>
      <c r="E144" s="11">
        <v>5</v>
      </c>
    </row>
    <row r="145" spans="4:5" ht="15">
      <c r="D145" s="11" t="s">
        <v>272</v>
      </c>
      <c r="E145" s="11">
        <v>245</v>
      </c>
    </row>
    <row r="146" spans="4:5" ht="15">
      <c r="D146" s="11" t="s">
        <v>273</v>
      </c>
      <c r="E146" s="11">
        <v>118</v>
      </c>
    </row>
    <row r="147" spans="4:5" ht="15">
      <c r="D147" s="11" t="s">
        <v>274</v>
      </c>
      <c r="E147" s="11">
        <v>373</v>
      </c>
    </row>
    <row r="148" spans="4:5" ht="15">
      <c r="D148" s="11" t="s">
        <v>275</v>
      </c>
      <c r="E148" s="11">
        <v>213</v>
      </c>
    </row>
    <row r="149" spans="4:5" ht="15">
      <c r="D149" s="11" t="s">
        <v>276</v>
      </c>
      <c r="E149" s="11">
        <v>181</v>
      </c>
    </row>
    <row r="150" spans="4:5" ht="15">
      <c r="D150" s="11" t="s">
        <v>277</v>
      </c>
      <c r="E150" s="11">
        <v>85</v>
      </c>
    </row>
    <row r="151" spans="4:5" ht="15">
      <c r="D151" s="11" t="s">
        <v>278</v>
      </c>
      <c r="E151" s="11">
        <v>149</v>
      </c>
    </row>
    <row r="152" spans="4:5" ht="15">
      <c r="D152" s="11" t="s">
        <v>279</v>
      </c>
      <c r="E152" s="11">
        <v>341</v>
      </c>
    </row>
    <row r="153" spans="4:5" ht="15">
      <c r="D153" s="11" t="s">
        <v>280</v>
      </c>
      <c r="E153" s="11">
        <v>309</v>
      </c>
    </row>
    <row r="154" spans="4:5" ht="15">
      <c r="D154" s="11" t="s">
        <v>281</v>
      </c>
      <c r="E154" s="11">
        <v>277</v>
      </c>
    </row>
    <row r="155" spans="4:5" ht="15">
      <c r="D155" s="11" t="s">
        <v>282</v>
      </c>
      <c r="E155" s="11">
        <v>55</v>
      </c>
    </row>
    <row r="156" spans="4:5" ht="15">
      <c r="D156" s="11" t="s">
        <v>283</v>
      </c>
      <c r="E156" s="11">
        <v>23</v>
      </c>
    </row>
    <row r="157" spans="4:5" ht="15">
      <c r="D157" s="11" t="s">
        <v>284</v>
      </c>
      <c r="E157" s="11">
        <v>246</v>
      </c>
    </row>
    <row r="158" spans="4:5" ht="15">
      <c r="D158" s="11" t="s">
        <v>285</v>
      </c>
      <c r="E158" s="11">
        <v>119</v>
      </c>
    </row>
    <row r="159" spans="4:5" ht="15">
      <c r="D159" s="11" t="s">
        <v>286</v>
      </c>
      <c r="E159" s="11">
        <v>374</v>
      </c>
    </row>
    <row r="160" spans="4:5" ht="15">
      <c r="D160" s="11" t="s">
        <v>287</v>
      </c>
      <c r="E160" s="11">
        <v>214</v>
      </c>
    </row>
    <row r="161" spans="4:5" ht="15">
      <c r="D161" s="11" t="s">
        <v>288</v>
      </c>
      <c r="E161" s="11">
        <v>182</v>
      </c>
    </row>
    <row r="162" spans="4:5" ht="15">
      <c r="D162" s="11" t="s">
        <v>289</v>
      </c>
      <c r="E162" s="11">
        <v>86</v>
      </c>
    </row>
    <row r="163" spans="4:5" ht="15">
      <c r="D163" s="11" t="s">
        <v>290</v>
      </c>
      <c r="E163" s="11">
        <v>150</v>
      </c>
    </row>
    <row r="164" spans="4:5" ht="15">
      <c r="D164" s="11" t="s">
        <v>291</v>
      </c>
      <c r="E164" s="11">
        <v>342</v>
      </c>
    </row>
    <row r="165" spans="4:5" ht="15">
      <c r="D165" s="11" t="s">
        <v>292</v>
      </c>
      <c r="E165" s="11">
        <v>310</v>
      </c>
    </row>
    <row r="166" spans="4:5" ht="15">
      <c r="D166" s="11" t="s">
        <v>293</v>
      </c>
      <c r="E166" s="11">
        <v>278</v>
      </c>
    </row>
    <row r="167" spans="4:5" ht="15">
      <c r="D167" s="11" t="s">
        <v>294</v>
      </c>
      <c r="E167" s="11">
        <v>56</v>
      </c>
    </row>
    <row r="168" spans="4:5" ht="15">
      <c r="D168" s="11" t="s">
        <v>295</v>
      </c>
      <c r="E168" s="11">
        <v>24</v>
      </c>
    </row>
    <row r="169" spans="4:5" ht="15">
      <c r="D169" s="11" t="s">
        <v>296</v>
      </c>
      <c r="E169" s="11">
        <v>247</v>
      </c>
    </row>
    <row r="170" spans="4:5" ht="15">
      <c r="D170" s="11" t="s">
        <v>297</v>
      </c>
      <c r="E170" s="11">
        <v>120</v>
      </c>
    </row>
    <row r="171" spans="4:5" ht="15">
      <c r="D171" s="11" t="s">
        <v>298</v>
      </c>
      <c r="E171" s="11">
        <v>375</v>
      </c>
    </row>
    <row r="172" spans="4:5" ht="15">
      <c r="D172" s="11" t="s">
        <v>299</v>
      </c>
      <c r="E172" s="11">
        <v>215</v>
      </c>
    </row>
    <row r="173" spans="4:5" ht="15">
      <c r="D173" s="11" t="s">
        <v>300</v>
      </c>
      <c r="E173" s="11">
        <v>183</v>
      </c>
    </row>
    <row r="174" spans="4:5" ht="15">
      <c r="D174" s="11" t="s">
        <v>301</v>
      </c>
      <c r="E174" s="11">
        <v>87</v>
      </c>
    </row>
    <row r="175" spans="4:5" ht="15">
      <c r="D175" s="11" t="s">
        <v>302</v>
      </c>
      <c r="E175" s="11">
        <v>151</v>
      </c>
    </row>
    <row r="176" spans="4:5" ht="15">
      <c r="D176" s="11" t="s">
        <v>303</v>
      </c>
      <c r="E176" s="11">
        <v>343</v>
      </c>
    </row>
    <row r="177" spans="4:5" ht="15">
      <c r="D177" s="11" t="s">
        <v>304</v>
      </c>
      <c r="E177" s="11">
        <v>311</v>
      </c>
    </row>
    <row r="178" spans="4:5" ht="15">
      <c r="D178" s="11" t="s">
        <v>305</v>
      </c>
      <c r="E178" s="11">
        <v>279</v>
      </c>
    </row>
    <row r="179" spans="4:5" ht="15">
      <c r="D179" s="11" t="s">
        <v>306</v>
      </c>
      <c r="E179" s="11">
        <v>57</v>
      </c>
    </row>
    <row r="180" spans="4:5" ht="15">
      <c r="D180" s="11" t="s">
        <v>307</v>
      </c>
      <c r="E180" s="11">
        <v>25</v>
      </c>
    </row>
    <row r="181" spans="4:5" ht="15">
      <c r="D181" s="11" t="s">
        <v>308</v>
      </c>
      <c r="E181" s="11">
        <v>248</v>
      </c>
    </row>
    <row r="182" spans="4:5" ht="15">
      <c r="D182" s="11" t="s">
        <v>309</v>
      </c>
      <c r="E182" s="11">
        <v>121</v>
      </c>
    </row>
    <row r="183" spans="4:5" ht="15">
      <c r="D183" s="11" t="s">
        <v>310</v>
      </c>
      <c r="E183" s="11">
        <v>376</v>
      </c>
    </row>
    <row r="184" spans="4:5" ht="15">
      <c r="D184" s="11" t="s">
        <v>311</v>
      </c>
      <c r="E184" s="11">
        <v>216</v>
      </c>
    </row>
    <row r="185" spans="4:5" ht="15">
      <c r="D185" s="11" t="s">
        <v>312</v>
      </c>
      <c r="E185" s="11">
        <v>184</v>
      </c>
    </row>
    <row r="186" spans="4:5" ht="15">
      <c r="D186" s="11" t="s">
        <v>313</v>
      </c>
      <c r="E186" s="11">
        <v>88</v>
      </c>
    </row>
    <row r="187" spans="4:5" ht="15">
      <c r="D187" s="11" t="s">
        <v>314</v>
      </c>
      <c r="E187" s="11">
        <v>152</v>
      </c>
    </row>
    <row r="188" spans="4:5" ht="15">
      <c r="D188" s="11" t="s">
        <v>315</v>
      </c>
      <c r="E188" s="11">
        <v>344</v>
      </c>
    </row>
    <row r="189" spans="4:5" ht="15">
      <c r="D189" s="11" t="s">
        <v>316</v>
      </c>
      <c r="E189" s="11">
        <v>312</v>
      </c>
    </row>
    <row r="190" spans="4:5" ht="15">
      <c r="D190" s="11" t="s">
        <v>317</v>
      </c>
      <c r="E190" s="11">
        <v>280</v>
      </c>
    </row>
    <row r="191" spans="4:5" ht="15">
      <c r="D191" s="11" t="s">
        <v>318</v>
      </c>
      <c r="E191" s="11">
        <v>58</v>
      </c>
    </row>
    <row r="192" spans="4:5" ht="15">
      <c r="D192" s="11" t="s">
        <v>319</v>
      </c>
      <c r="E192" s="11">
        <v>26</v>
      </c>
    </row>
    <row r="193" spans="4:5" ht="15">
      <c r="D193" s="11" t="s">
        <v>320</v>
      </c>
      <c r="E193" s="11">
        <v>249</v>
      </c>
    </row>
    <row r="194" spans="4:5" ht="15">
      <c r="D194" s="11" t="s">
        <v>321</v>
      </c>
      <c r="E194" s="11">
        <v>122</v>
      </c>
    </row>
    <row r="195" spans="4:5" ht="15">
      <c r="D195" s="11" t="s">
        <v>322</v>
      </c>
      <c r="E195" s="11">
        <v>377</v>
      </c>
    </row>
    <row r="196" spans="4:5" ht="15">
      <c r="D196" s="11" t="s">
        <v>323</v>
      </c>
      <c r="E196" s="11">
        <v>217</v>
      </c>
    </row>
    <row r="197" spans="4:5" ht="15">
      <c r="D197" s="11" t="s">
        <v>324</v>
      </c>
      <c r="E197" s="11">
        <v>185</v>
      </c>
    </row>
    <row r="198" spans="4:5" ht="15">
      <c r="D198" s="11" t="s">
        <v>325</v>
      </c>
      <c r="E198" s="11">
        <v>89</v>
      </c>
    </row>
    <row r="199" spans="4:5" ht="15">
      <c r="D199" s="11" t="s">
        <v>326</v>
      </c>
      <c r="E199" s="11">
        <v>153</v>
      </c>
    </row>
    <row r="200" spans="4:5" ht="15">
      <c r="D200" s="11" t="s">
        <v>327</v>
      </c>
      <c r="E200" s="11">
        <v>345</v>
      </c>
    </row>
    <row r="201" spans="4:5" ht="15">
      <c r="D201" s="11" t="s">
        <v>328</v>
      </c>
      <c r="E201" s="11">
        <v>313</v>
      </c>
    </row>
    <row r="202" spans="4:5" ht="15">
      <c r="D202" s="11" t="s">
        <v>329</v>
      </c>
      <c r="E202" s="11">
        <v>281</v>
      </c>
    </row>
    <row r="203" spans="4:5" ht="15">
      <c r="D203" s="11" t="s">
        <v>330</v>
      </c>
      <c r="E203" s="11">
        <v>59</v>
      </c>
    </row>
    <row r="204" spans="4:5" ht="15">
      <c r="D204" s="11" t="s">
        <v>331</v>
      </c>
      <c r="E204" s="11">
        <v>27</v>
      </c>
    </row>
    <row r="205" spans="4:5" ht="15">
      <c r="D205" s="11" t="s">
        <v>332</v>
      </c>
      <c r="E205" s="11">
        <v>250</v>
      </c>
    </row>
    <row r="206" spans="4:5" ht="15">
      <c r="D206" s="11" t="s">
        <v>333</v>
      </c>
      <c r="E206" s="11">
        <v>123</v>
      </c>
    </row>
    <row r="207" spans="4:5" ht="15">
      <c r="D207" s="11" t="s">
        <v>334</v>
      </c>
      <c r="E207" s="11">
        <v>378</v>
      </c>
    </row>
    <row r="208" spans="4:5" ht="15">
      <c r="D208" s="11" t="s">
        <v>335</v>
      </c>
      <c r="E208" s="11">
        <v>218</v>
      </c>
    </row>
    <row r="209" spans="4:5" ht="15">
      <c r="D209" s="11" t="s">
        <v>336</v>
      </c>
      <c r="E209" s="11">
        <v>186</v>
      </c>
    </row>
    <row r="210" spans="4:5" ht="15">
      <c r="D210" s="11" t="s">
        <v>337</v>
      </c>
      <c r="E210" s="11">
        <v>90</v>
      </c>
    </row>
    <row r="211" spans="4:5" ht="15">
      <c r="D211" s="11" t="s">
        <v>338</v>
      </c>
      <c r="E211" s="11">
        <v>154</v>
      </c>
    </row>
    <row r="212" spans="4:5" ht="15">
      <c r="D212" s="11" t="s">
        <v>339</v>
      </c>
      <c r="E212" s="11">
        <v>346</v>
      </c>
    </row>
    <row r="213" spans="4:5" ht="15">
      <c r="D213" s="11" t="s">
        <v>340</v>
      </c>
      <c r="E213" s="11">
        <v>314</v>
      </c>
    </row>
    <row r="214" spans="4:5" ht="15">
      <c r="D214" s="11" t="s">
        <v>341</v>
      </c>
      <c r="E214" s="11">
        <v>282</v>
      </c>
    </row>
    <row r="215" spans="4:5" ht="15">
      <c r="D215" s="11" t="s">
        <v>342</v>
      </c>
      <c r="E215" s="11">
        <v>60</v>
      </c>
    </row>
    <row r="216" spans="4:5" ht="15">
      <c r="D216" s="11" t="s">
        <v>343</v>
      </c>
      <c r="E216" s="11">
        <v>28</v>
      </c>
    </row>
    <row r="217" spans="4:5" ht="15">
      <c r="D217" s="11" t="s">
        <v>344</v>
      </c>
      <c r="E217" s="11">
        <v>251</v>
      </c>
    </row>
    <row r="218" spans="4:5" ht="15">
      <c r="D218" s="11" t="s">
        <v>345</v>
      </c>
      <c r="E218" s="11">
        <v>124</v>
      </c>
    </row>
    <row r="219" spans="4:5" ht="15">
      <c r="D219" s="11" t="s">
        <v>346</v>
      </c>
      <c r="E219" s="11">
        <v>379</v>
      </c>
    </row>
    <row r="220" spans="4:5" ht="15">
      <c r="D220" s="11" t="s">
        <v>347</v>
      </c>
      <c r="E220" s="11">
        <v>219</v>
      </c>
    </row>
    <row r="221" spans="4:5" ht="15">
      <c r="D221" s="11" t="s">
        <v>348</v>
      </c>
      <c r="E221" s="11">
        <v>187</v>
      </c>
    </row>
    <row r="222" spans="4:5" ht="15">
      <c r="D222" s="11" t="s">
        <v>349</v>
      </c>
      <c r="E222" s="11">
        <v>91</v>
      </c>
    </row>
    <row r="223" spans="4:5" ht="15">
      <c r="D223" s="11" t="s">
        <v>350</v>
      </c>
      <c r="E223" s="11">
        <v>155</v>
      </c>
    </row>
    <row r="224" spans="4:5" ht="15">
      <c r="D224" s="11" t="s">
        <v>351</v>
      </c>
      <c r="E224" s="11">
        <v>347</v>
      </c>
    </row>
    <row r="225" spans="4:5" ht="15">
      <c r="D225" s="11" t="s">
        <v>352</v>
      </c>
      <c r="E225" s="11">
        <v>315</v>
      </c>
    </row>
    <row r="226" spans="4:5" ht="15">
      <c r="D226" s="11" t="s">
        <v>353</v>
      </c>
      <c r="E226" s="11">
        <v>283</v>
      </c>
    </row>
    <row r="227" spans="4:5" ht="15">
      <c r="D227" s="11" t="s">
        <v>354</v>
      </c>
      <c r="E227" s="11">
        <v>61</v>
      </c>
    </row>
    <row r="228" spans="4:5" ht="15">
      <c r="D228" s="11" t="s">
        <v>355</v>
      </c>
      <c r="E228" s="11">
        <v>29</v>
      </c>
    </row>
    <row r="229" spans="4:5" ht="15">
      <c r="D229" s="11" t="s">
        <v>356</v>
      </c>
      <c r="E229" s="11">
        <v>252</v>
      </c>
    </row>
    <row r="230" spans="4:5" ht="15">
      <c r="D230" s="11" t="s">
        <v>357</v>
      </c>
      <c r="E230" s="11">
        <v>125</v>
      </c>
    </row>
    <row r="231" spans="4:5" ht="15">
      <c r="D231" s="11" t="s">
        <v>358</v>
      </c>
      <c r="E231" s="11">
        <v>380</v>
      </c>
    </row>
    <row r="232" spans="4:5" ht="15">
      <c r="D232" s="11" t="s">
        <v>359</v>
      </c>
      <c r="E232" s="11">
        <v>220</v>
      </c>
    </row>
    <row r="233" spans="4:5" ht="15">
      <c r="D233" s="11" t="s">
        <v>360</v>
      </c>
      <c r="E233" s="11">
        <v>188</v>
      </c>
    </row>
    <row r="234" spans="4:5" ht="15">
      <c r="D234" s="11" t="s">
        <v>361</v>
      </c>
      <c r="E234" s="11">
        <v>92</v>
      </c>
    </row>
    <row r="235" spans="4:5" ht="15">
      <c r="D235" s="11" t="s">
        <v>362</v>
      </c>
      <c r="E235" s="11">
        <v>156</v>
      </c>
    </row>
    <row r="236" spans="4:5" ht="15">
      <c r="D236" s="11" t="s">
        <v>363</v>
      </c>
      <c r="E236" s="11">
        <v>348</v>
      </c>
    </row>
    <row r="237" spans="4:5" ht="15">
      <c r="D237" s="11" t="s">
        <v>364</v>
      </c>
      <c r="E237" s="11">
        <v>316</v>
      </c>
    </row>
    <row r="238" spans="4:5" ht="15">
      <c r="D238" s="11" t="s">
        <v>365</v>
      </c>
      <c r="E238" s="11">
        <v>284</v>
      </c>
    </row>
    <row r="239" spans="4:5" ht="15">
      <c r="D239" s="11" t="s">
        <v>366</v>
      </c>
      <c r="E239" s="11">
        <v>62</v>
      </c>
    </row>
    <row r="240" spans="4:5" ht="15">
      <c r="D240" s="11" t="s">
        <v>367</v>
      </c>
      <c r="E240" s="11">
        <v>30</v>
      </c>
    </row>
    <row r="241" spans="4:5" ht="15">
      <c r="D241" s="11" t="s">
        <v>368</v>
      </c>
      <c r="E241" s="11">
        <v>253</v>
      </c>
    </row>
    <row r="242" spans="4:5" ht="15">
      <c r="D242" s="11" t="s">
        <v>369</v>
      </c>
      <c r="E242" s="11">
        <v>126</v>
      </c>
    </row>
    <row r="243" spans="4:5" ht="15">
      <c r="D243" s="11" t="s">
        <v>370</v>
      </c>
      <c r="E243" s="11">
        <v>381</v>
      </c>
    </row>
    <row r="244" spans="4:5" ht="15">
      <c r="D244" s="11" t="s">
        <v>371</v>
      </c>
      <c r="E244" s="11">
        <v>221</v>
      </c>
    </row>
    <row r="245" spans="4:5" ht="15">
      <c r="D245" s="11" t="s">
        <v>372</v>
      </c>
      <c r="E245" s="11">
        <v>189</v>
      </c>
    </row>
    <row r="246" spans="4:5" ht="15">
      <c r="D246" s="11" t="s">
        <v>373</v>
      </c>
      <c r="E246" s="11">
        <v>93</v>
      </c>
    </row>
    <row r="247" spans="4:5" ht="15">
      <c r="D247" s="11" t="s">
        <v>374</v>
      </c>
      <c r="E247" s="11">
        <v>157</v>
      </c>
    </row>
    <row r="248" spans="4:5" ht="15">
      <c r="D248" s="11" t="s">
        <v>375</v>
      </c>
      <c r="E248" s="11">
        <v>349</v>
      </c>
    </row>
    <row r="249" spans="4:5" ht="15">
      <c r="D249" s="11" t="s">
        <v>376</v>
      </c>
      <c r="E249" s="11">
        <v>317</v>
      </c>
    </row>
    <row r="250" spans="4:5" ht="15">
      <c r="D250" s="11" t="s">
        <v>377</v>
      </c>
      <c r="E250" s="11">
        <v>285</v>
      </c>
    </row>
    <row r="251" spans="4:5" ht="15">
      <c r="D251" s="11" t="s">
        <v>378</v>
      </c>
      <c r="E251" s="11">
        <v>63</v>
      </c>
    </row>
    <row r="252" spans="4:5" ht="15">
      <c r="D252" s="11" t="s">
        <v>379</v>
      </c>
      <c r="E252" s="11">
        <v>31</v>
      </c>
    </row>
    <row r="253" spans="4:5" ht="15">
      <c r="D253" s="11" t="s">
        <v>380</v>
      </c>
      <c r="E253" s="11">
        <v>254</v>
      </c>
    </row>
    <row r="254" spans="4:5" ht="15">
      <c r="D254" s="11" t="s">
        <v>381</v>
      </c>
      <c r="E254" s="11">
        <v>127</v>
      </c>
    </row>
    <row r="255" spans="4:5" ht="15">
      <c r="D255" s="11" t="s">
        <v>382</v>
      </c>
      <c r="E255" s="11">
        <v>382</v>
      </c>
    </row>
    <row r="256" spans="4:5" ht="15">
      <c r="D256" s="11" t="s">
        <v>383</v>
      </c>
      <c r="E256" s="11">
        <v>222</v>
      </c>
    </row>
    <row r="257" spans="4:5" ht="15">
      <c r="D257" s="11" t="s">
        <v>384</v>
      </c>
      <c r="E257" s="11">
        <v>190</v>
      </c>
    </row>
    <row r="258" spans="4:5" ht="15">
      <c r="D258" s="11" t="s">
        <v>385</v>
      </c>
      <c r="E258" s="11">
        <v>94</v>
      </c>
    </row>
    <row r="259" spans="4:5" ht="15">
      <c r="D259" s="11" t="s">
        <v>386</v>
      </c>
      <c r="E259" s="11">
        <v>158</v>
      </c>
    </row>
    <row r="260" spans="4:5" ht="15">
      <c r="D260" s="11" t="s">
        <v>387</v>
      </c>
      <c r="E260" s="11">
        <v>350</v>
      </c>
    </row>
    <row r="261" spans="4:5" ht="15">
      <c r="D261" s="11" t="s">
        <v>388</v>
      </c>
      <c r="E261" s="11">
        <v>318</v>
      </c>
    </row>
    <row r="262" spans="4:5" ht="15">
      <c r="D262" s="11" t="s">
        <v>389</v>
      </c>
      <c r="E262" s="11">
        <v>286</v>
      </c>
    </row>
    <row r="263" spans="4:5" ht="15">
      <c r="D263" s="11" t="s">
        <v>390</v>
      </c>
      <c r="E263" s="11">
        <v>64</v>
      </c>
    </row>
    <row r="264" spans="4:5" ht="15">
      <c r="D264" s="11" t="s">
        <v>391</v>
      </c>
      <c r="E264" s="11">
        <v>32</v>
      </c>
    </row>
    <row r="265" spans="4:5" ht="15">
      <c r="D265" s="11" t="s">
        <v>392</v>
      </c>
      <c r="E265" s="11">
        <v>228</v>
      </c>
    </row>
    <row r="266" spans="4:5" ht="15">
      <c r="D266" s="11" t="s">
        <v>393</v>
      </c>
      <c r="E266" s="11">
        <v>101</v>
      </c>
    </row>
    <row r="267" spans="4:5" ht="15">
      <c r="D267" s="11" t="s">
        <v>394</v>
      </c>
      <c r="E267" s="11">
        <v>356</v>
      </c>
    </row>
    <row r="268" spans="4:5" ht="15">
      <c r="D268" s="11" t="s">
        <v>395</v>
      </c>
      <c r="E268" s="11">
        <v>196</v>
      </c>
    </row>
    <row r="269" spans="4:5" ht="15">
      <c r="D269" s="11" t="s">
        <v>396</v>
      </c>
      <c r="E269" s="11">
        <v>164</v>
      </c>
    </row>
    <row r="270" spans="4:5" ht="15">
      <c r="D270" s="11" t="s">
        <v>397</v>
      </c>
      <c r="E270" s="11">
        <v>68</v>
      </c>
    </row>
    <row r="271" spans="4:5" ht="15">
      <c r="D271" s="11" t="s">
        <v>398</v>
      </c>
      <c r="E271" s="11">
        <v>132</v>
      </c>
    </row>
    <row r="272" spans="4:5" ht="15">
      <c r="D272" s="11" t="s">
        <v>399</v>
      </c>
      <c r="E272" s="11">
        <v>324</v>
      </c>
    </row>
    <row r="273" spans="4:5" ht="15">
      <c r="D273" s="11" t="s">
        <v>400</v>
      </c>
      <c r="E273" s="11">
        <v>292</v>
      </c>
    </row>
    <row r="274" spans="4:5" ht="15">
      <c r="D274" s="11" t="s">
        <v>401</v>
      </c>
      <c r="E274" s="11">
        <v>260</v>
      </c>
    </row>
    <row r="275" spans="4:5" ht="15">
      <c r="D275" s="11" t="s">
        <v>402</v>
      </c>
      <c r="E275" s="11">
        <v>38</v>
      </c>
    </row>
    <row r="276" spans="4:5" ht="15">
      <c r="D276" s="11" t="s">
        <v>403</v>
      </c>
      <c r="E276" s="11">
        <v>6</v>
      </c>
    </row>
    <row r="277" spans="4:5" ht="15">
      <c r="D277" s="11" t="s">
        <v>404</v>
      </c>
      <c r="E277" s="11">
        <v>255</v>
      </c>
    </row>
    <row r="278" spans="4:5" ht="15">
      <c r="D278" s="11" t="s">
        <v>405</v>
      </c>
      <c r="E278" s="11">
        <v>128</v>
      </c>
    </row>
    <row r="279" spans="4:5" ht="15">
      <c r="D279" s="11" t="s">
        <v>406</v>
      </c>
      <c r="E279" s="11">
        <v>383</v>
      </c>
    </row>
    <row r="280" spans="4:5" ht="15">
      <c r="D280" s="11" t="s">
        <v>407</v>
      </c>
      <c r="E280" s="11">
        <v>223</v>
      </c>
    </row>
    <row r="281" spans="4:5" ht="15">
      <c r="D281" s="11" t="s">
        <v>408</v>
      </c>
      <c r="E281" s="11">
        <v>191</v>
      </c>
    </row>
    <row r="282" spans="4:5" ht="15">
      <c r="D282" s="11" t="s">
        <v>409</v>
      </c>
      <c r="E282" s="11">
        <v>95</v>
      </c>
    </row>
    <row r="283" spans="4:5" ht="15">
      <c r="D283" s="11" t="s">
        <v>410</v>
      </c>
      <c r="E283" s="11">
        <v>159</v>
      </c>
    </row>
    <row r="284" spans="4:5" ht="15">
      <c r="D284" s="11" t="s">
        <v>411</v>
      </c>
      <c r="E284" s="11">
        <v>351</v>
      </c>
    </row>
    <row r="285" spans="4:5" ht="15">
      <c r="D285" s="11" t="s">
        <v>412</v>
      </c>
      <c r="E285" s="11">
        <v>319</v>
      </c>
    </row>
    <row r="286" spans="4:5" ht="15">
      <c r="D286" s="11" t="s">
        <v>413</v>
      </c>
      <c r="E286" s="11">
        <v>287</v>
      </c>
    </row>
    <row r="287" spans="4:5" ht="15">
      <c r="D287" s="11" t="s">
        <v>414</v>
      </c>
      <c r="E287" s="11">
        <v>33</v>
      </c>
    </row>
    <row r="288" spans="4:5" ht="15">
      <c r="D288" s="11" t="s">
        <v>415</v>
      </c>
      <c r="E288" s="11">
        <v>256</v>
      </c>
    </row>
    <row r="289" spans="4:5" ht="15">
      <c r="D289" s="11" t="s">
        <v>416</v>
      </c>
      <c r="E289" s="11">
        <v>384</v>
      </c>
    </row>
    <row r="290" spans="4:5" ht="15">
      <c r="D290" s="11" t="s">
        <v>417</v>
      </c>
      <c r="E290" s="11">
        <v>224</v>
      </c>
    </row>
    <row r="291" spans="4:5" ht="15">
      <c r="D291" s="11" t="s">
        <v>418</v>
      </c>
      <c r="E291" s="11">
        <v>96</v>
      </c>
    </row>
    <row r="292" spans="4:5" ht="15">
      <c r="D292" s="11" t="s">
        <v>419</v>
      </c>
      <c r="E292" s="11">
        <v>160</v>
      </c>
    </row>
    <row r="293" spans="4:5" ht="15">
      <c r="D293" s="11" t="s">
        <v>420</v>
      </c>
      <c r="E293" s="11">
        <v>320</v>
      </c>
    </row>
    <row r="294" spans="4:5" ht="15">
      <c r="D294" s="11" t="s">
        <v>421</v>
      </c>
      <c r="E294" s="11">
        <v>34</v>
      </c>
    </row>
    <row r="295" spans="4:5" ht="15">
      <c r="D295" s="11" t="s">
        <v>422</v>
      </c>
      <c r="E295" s="11">
        <v>229</v>
      </c>
    </row>
    <row r="296" spans="4:5" ht="15">
      <c r="D296" s="11" t="s">
        <v>423</v>
      </c>
      <c r="E296" s="11">
        <v>102</v>
      </c>
    </row>
    <row r="297" spans="4:5" ht="15">
      <c r="D297" s="11" t="s">
        <v>424</v>
      </c>
      <c r="E297" s="11">
        <v>357</v>
      </c>
    </row>
    <row r="298" spans="4:5" ht="15">
      <c r="D298" s="11" t="s">
        <v>425</v>
      </c>
      <c r="E298" s="11">
        <v>197</v>
      </c>
    </row>
    <row r="299" spans="4:5" ht="15">
      <c r="D299" s="11" t="s">
        <v>426</v>
      </c>
      <c r="E299" s="11">
        <v>165</v>
      </c>
    </row>
    <row r="300" spans="4:5" ht="15">
      <c r="D300" s="11" t="s">
        <v>427</v>
      </c>
      <c r="E300" s="11">
        <v>69</v>
      </c>
    </row>
    <row r="301" spans="4:5" ht="15">
      <c r="D301" s="11" t="s">
        <v>428</v>
      </c>
      <c r="E301" s="11">
        <v>133</v>
      </c>
    </row>
    <row r="302" spans="4:5" ht="15">
      <c r="D302" s="11" t="s">
        <v>429</v>
      </c>
      <c r="E302" s="11">
        <v>325</v>
      </c>
    </row>
    <row r="303" spans="4:5" ht="15">
      <c r="D303" s="11" t="s">
        <v>430</v>
      </c>
      <c r="E303" s="11">
        <v>293</v>
      </c>
    </row>
    <row r="304" spans="4:5" ht="15">
      <c r="D304" s="11" t="s">
        <v>431</v>
      </c>
      <c r="E304" s="11">
        <v>261</v>
      </c>
    </row>
    <row r="305" spans="4:5" ht="15">
      <c r="D305" s="11" t="s">
        <v>432</v>
      </c>
      <c r="E305" s="11">
        <v>39</v>
      </c>
    </row>
    <row r="306" spans="4:5" ht="15">
      <c r="D306" s="11" t="s">
        <v>433</v>
      </c>
      <c r="E306" s="11">
        <v>7</v>
      </c>
    </row>
    <row r="307" spans="4:5" ht="15">
      <c r="D307" s="11" t="s">
        <v>434</v>
      </c>
      <c r="E307" s="11">
        <v>230</v>
      </c>
    </row>
    <row r="308" spans="4:5" ht="15">
      <c r="D308" s="11" t="s">
        <v>435</v>
      </c>
      <c r="E308" s="11">
        <v>103</v>
      </c>
    </row>
    <row r="309" spans="4:5" ht="15">
      <c r="D309" s="11" t="s">
        <v>436</v>
      </c>
      <c r="E309" s="11">
        <v>358</v>
      </c>
    </row>
    <row r="310" spans="4:5" ht="15">
      <c r="D310" s="11" t="s">
        <v>437</v>
      </c>
      <c r="E310" s="11">
        <v>198</v>
      </c>
    </row>
    <row r="311" spans="4:5" ht="15">
      <c r="D311" s="11" t="s">
        <v>438</v>
      </c>
      <c r="E311" s="11">
        <v>166</v>
      </c>
    </row>
    <row r="312" spans="4:5" ht="15">
      <c r="D312" s="11" t="s">
        <v>439</v>
      </c>
      <c r="E312" s="11">
        <v>70</v>
      </c>
    </row>
    <row r="313" spans="4:5" ht="15">
      <c r="D313" s="11" t="s">
        <v>440</v>
      </c>
      <c r="E313" s="11">
        <v>134</v>
      </c>
    </row>
    <row r="314" spans="4:5" ht="15">
      <c r="D314" s="11" t="s">
        <v>441</v>
      </c>
      <c r="E314" s="11">
        <v>326</v>
      </c>
    </row>
    <row r="315" spans="4:5" ht="15">
      <c r="D315" s="11" t="s">
        <v>442</v>
      </c>
      <c r="E315" s="11">
        <v>294</v>
      </c>
    </row>
    <row r="316" spans="4:5" ht="15">
      <c r="D316" s="11" t="s">
        <v>443</v>
      </c>
      <c r="E316" s="11">
        <v>262</v>
      </c>
    </row>
    <row r="317" spans="4:5" ht="15">
      <c r="D317" s="11" t="s">
        <v>444</v>
      </c>
      <c r="E317" s="11">
        <v>40</v>
      </c>
    </row>
    <row r="318" spans="4:5" ht="15">
      <c r="D318" s="11" t="s">
        <v>445</v>
      </c>
      <c r="E318" s="11">
        <v>8</v>
      </c>
    </row>
    <row r="319" spans="4:5" ht="15">
      <c r="D319" s="11" t="s">
        <v>446</v>
      </c>
      <c r="E319" s="11">
        <v>231</v>
      </c>
    </row>
    <row r="320" spans="4:5" ht="15">
      <c r="D320" s="11" t="s">
        <v>447</v>
      </c>
      <c r="E320" s="11">
        <v>104</v>
      </c>
    </row>
    <row r="321" spans="4:5" ht="15">
      <c r="D321" s="11" t="s">
        <v>448</v>
      </c>
      <c r="E321" s="11">
        <v>359</v>
      </c>
    </row>
    <row r="322" spans="4:5" ht="15">
      <c r="D322" s="11" t="s">
        <v>449</v>
      </c>
      <c r="E322" s="11">
        <v>199</v>
      </c>
    </row>
    <row r="323" spans="4:5" ht="15">
      <c r="D323" s="11" t="s">
        <v>450</v>
      </c>
      <c r="E323" s="11">
        <v>167</v>
      </c>
    </row>
    <row r="324" spans="4:5" ht="15">
      <c r="D324" s="11" t="s">
        <v>451</v>
      </c>
      <c r="E324" s="11">
        <v>71</v>
      </c>
    </row>
    <row r="325" spans="4:5" ht="15">
      <c r="D325" s="11" t="s">
        <v>452</v>
      </c>
      <c r="E325" s="11">
        <v>135</v>
      </c>
    </row>
    <row r="326" spans="4:5" ht="15">
      <c r="D326" s="11" t="s">
        <v>453</v>
      </c>
      <c r="E326" s="11">
        <v>327</v>
      </c>
    </row>
    <row r="327" spans="4:5" ht="15">
      <c r="D327" s="11" t="s">
        <v>454</v>
      </c>
      <c r="E327" s="11">
        <v>295</v>
      </c>
    </row>
    <row r="328" spans="4:5" ht="15">
      <c r="D328" s="11" t="s">
        <v>455</v>
      </c>
      <c r="E328" s="11">
        <v>263</v>
      </c>
    </row>
    <row r="329" spans="4:5" ht="15">
      <c r="D329" s="11" t="s">
        <v>456</v>
      </c>
      <c r="E329" s="11">
        <v>41</v>
      </c>
    </row>
    <row r="330" spans="4:5" ht="15">
      <c r="D330" s="11" t="s">
        <v>457</v>
      </c>
      <c r="E330" s="11">
        <v>9</v>
      </c>
    </row>
    <row r="331" spans="4:5" ht="15">
      <c r="D331" s="11" t="s">
        <v>458</v>
      </c>
      <c r="E331" s="11">
        <v>232</v>
      </c>
    </row>
    <row r="332" spans="4:5" ht="15">
      <c r="D332" s="11" t="s">
        <v>459</v>
      </c>
      <c r="E332" s="11">
        <v>105</v>
      </c>
    </row>
    <row r="333" spans="4:5" ht="15">
      <c r="D333" s="11" t="s">
        <v>460</v>
      </c>
      <c r="E333" s="11">
        <v>360</v>
      </c>
    </row>
    <row r="334" spans="4:5" ht="15">
      <c r="D334" s="11" t="s">
        <v>461</v>
      </c>
      <c r="E334" s="11">
        <v>200</v>
      </c>
    </row>
    <row r="335" spans="4:5" ht="15">
      <c r="D335" s="11" t="s">
        <v>462</v>
      </c>
      <c r="E335" s="11">
        <v>168</v>
      </c>
    </row>
    <row r="336" spans="4:5" ht="15">
      <c r="D336" s="11" t="s">
        <v>463</v>
      </c>
      <c r="E336" s="11">
        <v>72</v>
      </c>
    </row>
    <row r="337" spans="4:5" ht="15">
      <c r="D337" s="11" t="s">
        <v>464</v>
      </c>
      <c r="E337" s="11">
        <v>136</v>
      </c>
    </row>
    <row r="338" spans="4:5" ht="15">
      <c r="D338" s="11" t="s">
        <v>465</v>
      </c>
      <c r="E338" s="11">
        <v>328</v>
      </c>
    </row>
    <row r="339" spans="4:5" ht="15">
      <c r="D339" s="11" t="s">
        <v>466</v>
      </c>
      <c r="E339" s="11">
        <v>296</v>
      </c>
    </row>
    <row r="340" spans="4:5" ht="15">
      <c r="D340" s="11" t="s">
        <v>467</v>
      </c>
      <c r="E340" s="11">
        <v>264</v>
      </c>
    </row>
    <row r="341" spans="4:5" ht="15">
      <c r="D341" s="11" t="s">
        <v>468</v>
      </c>
      <c r="E341" s="11">
        <v>42</v>
      </c>
    </row>
    <row r="342" spans="4:5" ht="15">
      <c r="D342" s="11" t="s">
        <v>469</v>
      </c>
      <c r="E342" s="11">
        <v>10</v>
      </c>
    </row>
    <row r="343" spans="4:5" ht="15">
      <c r="D343" s="11" t="s">
        <v>470</v>
      </c>
      <c r="E343" s="11">
        <v>233</v>
      </c>
    </row>
    <row r="344" spans="4:5" ht="15">
      <c r="D344" s="11" t="s">
        <v>471</v>
      </c>
      <c r="E344" s="11">
        <v>106</v>
      </c>
    </row>
    <row r="345" spans="4:5" ht="15">
      <c r="D345" s="11" t="s">
        <v>472</v>
      </c>
      <c r="E345" s="11">
        <v>361</v>
      </c>
    </row>
    <row r="346" spans="4:5" ht="15">
      <c r="D346" s="11" t="s">
        <v>473</v>
      </c>
      <c r="E346" s="11">
        <v>201</v>
      </c>
    </row>
    <row r="347" spans="4:5" ht="15">
      <c r="D347" s="11" t="s">
        <v>474</v>
      </c>
      <c r="E347" s="11">
        <v>169</v>
      </c>
    </row>
    <row r="348" spans="4:5" ht="15">
      <c r="D348" s="11" t="s">
        <v>475</v>
      </c>
      <c r="E348" s="11">
        <v>73</v>
      </c>
    </row>
    <row r="349" spans="4:5" ht="15">
      <c r="D349" s="11" t="s">
        <v>476</v>
      </c>
      <c r="E349" s="11">
        <v>137</v>
      </c>
    </row>
    <row r="350" spans="4:5" ht="15">
      <c r="D350" s="11" t="s">
        <v>477</v>
      </c>
      <c r="E350" s="11">
        <v>329</v>
      </c>
    </row>
    <row r="351" spans="4:5" ht="15">
      <c r="D351" s="11" t="s">
        <v>478</v>
      </c>
      <c r="E351" s="11">
        <v>297</v>
      </c>
    </row>
    <row r="352" spans="4:5" ht="15">
      <c r="D352" s="11" t="s">
        <v>479</v>
      </c>
      <c r="E352" s="11">
        <v>265</v>
      </c>
    </row>
    <row r="353" spans="4:5" ht="15">
      <c r="D353" s="11" t="s">
        <v>480</v>
      </c>
      <c r="E353" s="11">
        <v>43</v>
      </c>
    </row>
    <row r="354" spans="4:5" ht="15">
      <c r="D354" s="11" t="s">
        <v>481</v>
      </c>
      <c r="E354" s="11">
        <v>11</v>
      </c>
    </row>
    <row r="355" spans="4:5" ht="15">
      <c r="D355" s="11" t="s">
        <v>482</v>
      </c>
      <c r="E355" s="11">
        <v>234</v>
      </c>
    </row>
    <row r="356" spans="4:5" ht="15">
      <c r="D356" s="11" t="s">
        <v>483</v>
      </c>
      <c r="E356" s="11">
        <v>107</v>
      </c>
    </row>
    <row r="357" spans="4:5" ht="15">
      <c r="D357" s="11" t="s">
        <v>484</v>
      </c>
      <c r="E357" s="11">
        <v>362</v>
      </c>
    </row>
    <row r="358" spans="4:5" ht="15">
      <c r="D358" s="11" t="s">
        <v>485</v>
      </c>
      <c r="E358" s="11">
        <v>202</v>
      </c>
    </row>
    <row r="359" spans="4:5" ht="15">
      <c r="D359" s="11" t="s">
        <v>486</v>
      </c>
      <c r="E359" s="11">
        <v>170</v>
      </c>
    </row>
    <row r="360" spans="4:5" ht="15">
      <c r="D360" s="11" t="s">
        <v>487</v>
      </c>
      <c r="E360" s="11">
        <v>74</v>
      </c>
    </row>
    <row r="361" spans="4:5" ht="15">
      <c r="D361" s="11" t="s">
        <v>488</v>
      </c>
      <c r="E361" s="11">
        <v>138</v>
      </c>
    </row>
    <row r="362" spans="4:5" ht="15">
      <c r="D362" s="11" t="s">
        <v>489</v>
      </c>
      <c r="E362" s="11">
        <v>330</v>
      </c>
    </row>
    <row r="363" spans="4:5" ht="15">
      <c r="D363" s="11" t="s">
        <v>490</v>
      </c>
      <c r="E363" s="11">
        <v>298</v>
      </c>
    </row>
    <row r="364" spans="4:5" ht="15">
      <c r="D364" s="11" t="s">
        <v>491</v>
      </c>
      <c r="E364" s="11">
        <v>266</v>
      </c>
    </row>
    <row r="365" spans="4:5" ht="15">
      <c r="D365" s="11" t="s">
        <v>492</v>
      </c>
      <c r="E365" s="11">
        <v>44</v>
      </c>
    </row>
    <row r="366" spans="4:5" ht="15">
      <c r="D366" s="11" t="s">
        <v>493</v>
      </c>
      <c r="E366" s="11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ИнфоВизор</dc:creator>
  <cp:keywords/>
  <dc:description/>
  <cp:lastModifiedBy>Soprovod</cp:lastModifiedBy>
  <cp:lastPrinted>2010-12-28T12:28:11Z</cp:lastPrinted>
  <dcterms:created xsi:type="dcterms:W3CDTF">2010-12-22T11:01:02Z</dcterms:created>
  <dcterms:modified xsi:type="dcterms:W3CDTF">2021-09-29T10:48:58Z</dcterms:modified>
  <cp:category/>
  <cp:version/>
  <cp:contentType/>
  <cp:contentStatus/>
</cp:coreProperties>
</file>